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<sst xmlns="http://schemas.openxmlformats.org/spreadsheetml/2006/main" count="1690" uniqueCount="416">
  <si>
    <t>特困人员救助供养家庭信息列表</t>
  </si>
  <si>
    <t>序号</t>
  </si>
  <si>
    <t>镇名称</t>
  </si>
  <si>
    <t>村名称</t>
  </si>
  <si>
    <t>户*姓名</t>
  </si>
  <si>
    <t>是否主动发现</t>
  </si>
  <si>
    <t>高楼镇</t>
  </si>
  <si>
    <t>卓海村</t>
  </si>
  <si>
    <t>任*叶</t>
  </si>
  <si>
    <t>是</t>
  </si>
  <si>
    <t>张营村</t>
  </si>
  <si>
    <t>张*超</t>
  </si>
  <si>
    <t>张*立</t>
  </si>
  <si>
    <t>孟山村</t>
  </si>
  <si>
    <t>许*路</t>
  </si>
  <si>
    <t>任*信</t>
  </si>
  <si>
    <t>侯*民</t>
  </si>
  <si>
    <t>王楼村</t>
  </si>
  <si>
    <t>万*</t>
  </si>
  <si>
    <t>崔庄村</t>
  </si>
  <si>
    <t>汤*奎</t>
  </si>
  <si>
    <t>高楼村</t>
  </si>
  <si>
    <t>王*楼</t>
  </si>
  <si>
    <t>潼郡村</t>
  </si>
  <si>
    <t>张*怀</t>
  </si>
  <si>
    <t>毛庄村</t>
  </si>
  <si>
    <t>厉*恩</t>
  </si>
  <si>
    <t>钱梁村</t>
  </si>
  <si>
    <t>彭*</t>
  </si>
  <si>
    <t>汤庄村</t>
  </si>
  <si>
    <t>王*荣</t>
  </si>
  <si>
    <t>高庄村</t>
  </si>
  <si>
    <t>柴*安</t>
  </si>
  <si>
    <t>安*</t>
  </si>
  <si>
    <t>王*金</t>
  </si>
  <si>
    <t>李*俭</t>
  </si>
  <si>
    <t>汤*香</t>
  </si>
  <si>
    <t>刘*明</t>
  </si>
  <si>
    <t>卓*科</t>
  </si>
  <si>
    <t>卓*桃</t>
  </si>
  <si>
    <t>李*斌</t>
  </si>
  <si>
    <t>王*强</t>
  </si>
  <si>
    <t>青谷堆村</t>
  </si>
  <si>
    <t>王*聪</t>
  </si>
  <si>
    <t>卓圩村</t>
  </si>
  <si>
    <t>胡*权</t>
  </si>
  <si>
    <t>陈*顺</t>
  </si>
  <si>
    <t>张*年</t>
  </si>
  <si>
    <t>蒋*礼</t>
  </si>
  <si>
    <t>李*海</t>
  </si>
  <si>
    <t>徐*友</t>
  </si>
  <si>
    <t>张*标</t>
  </si>
  <si>
    <t>任*会</t>
  </si>
  <si>
    <t>胡*珍</t>
  </si>
  <si>
    <t>朱庄村</t>
  </si>
  <si>
    <t>朱*齐</t>
  </si>
  <si>
    <t>丁*冬</t>
  </si>
  <si>
    <t>鳔张村</t>
  </si>
  <si>
    <t>任*强</t>
  </si>
  <si>
    <t>高*洲</t>
  </si>
  <si>
    <t>月*</t>
  </si>
  <si>
    <t>鲍庄村</t>
  </si>
  <si>
    <t>鲍*平</t>
  </si>
  <si>
    <t>位*远</t>
  </si>
  <si>
    <t>张*伦</t>
  </si>
  <si>
    <t>张*同</t>
  </si>
  <si>
    <t>王*银</t>
  </si>
  <si>
    <t>张*录</t>
  </si>
  <si>
    <t>美*星</t>
  </si>
  <si>
    <t>卓*好</t>
  </si>
  <si>
    <t>魏*芝</t>
  </si>
  <si>
    <t>毛*鲁</t>
  </si>
  <si>
    <t>卓*敏</t>
  </si>
  <si>
    <t>胡*风</t>
  </si>
  <si>
    <t>任*美</t>
  </si>
  <si>
    <t>李*动</t>
  </si>
  <si>
    <t>杨*英</t>
  </si>
  <si>
    <t>卓*田</t>
  </si>
  <si>
    <t>王*</t>
  </si>
  <si>
    <t>李*金</t>
  </si>
  <si>
    <t>陈*宝</t>
  </si>
  <si>
    <t>李*学</t>
  </si>
  <si>
    <t>王*登</t>
  </si>
  <si>
    <t>鲍*安</t>
  </si>
  <si>
    <t>张*近</t>
  </si>
  <si>
    <t>王*贵</t>
  </si>
  <si>
    <t>李*龙</t>
  </si>
  <si>
    <t>刘*銮</t>
  </si>
  <si>
    <t>周*华</t>
  </si>
  <si>
    <t>刘*祥</t>
  </si>
  <si>
    <t>赵*申</t>
  </si>
  <si>
    <t>韩*华</t>
  </si>
  <si>
    <t>孙*举</t>
  </si>
  <si>
    <t>汤*体</t>
  </si>
  <si>
    <t>蒋*兰</t>
  </si>
  <si>
    <t>丁*龙</t>
  </si>
  <si>
    <t>朱*文</t>
  </si>
  <si>
    <t>单*振</t>
  </si>
  <si>
    <t>张*银</t>
  </si>
  <si>
    <t>任*</t>
  </si>
  <si>
    <t>张*合</t>
  </si>
  <si>
    <t>白*立</t>
  </si>
  <si>
    <t>王*芝</t>
  </si>
  <si>
    <t>刘*华</t>
  </si>
  <si>
    <t>冯*住</t>
  </si>
  <si>
    <t>张*虹</t>
  </si>
  <si>
    <t>毛*喜</t>
  </si>
  <si>
    <t>路*早</t>
  </si>
  <si>
    <t>徐营村</t>
  </si>
  <si>
    <t>吴*东</t>
  </si>
  <si>
    <t>任*香</t>
  </si>
  <si>
    <t>毛*计</t>
  </si>
  <si>
    <t>张*树</t>
  </si>
  <si>
    <t>高*里</t>
  </si>
  <si>
    <t>时*玉</t>
  </si>
  <si>
    <t>王*有</t>
  </si>
  <si>
    <t>张*军</t>
  </si>
  <si>
    <t>李*辉</t>
  </si>
  <si>
    <t>胡*环</t>
  </si>
  <si>
    <t>张*民</t>
  </si>
  <si>
    <t>陈*元</t>
  </si>
  <si>
    <t>侯*中</t>
  </si>
  <si>
    <t>张*平</t>
  </si>
  <si>
    <t>张*珠</t>
  </si>
  <si>
    <t>刘*文</t>
  </si>
  <si>
    <t>刘*尧</t>
  </si>
  <si>
    <t>任*球</t>
  </si>
  <si>
    <t>张*兰</t>
  </si>
  <si>
    <t>徐*堂</t>
  </si>
  <si>
    <t>吴*信</t>
  </si>
  <si>
    <t>郭*陆</t>
  </si>
  <si>
    <t>李*芳</t>
  </si>
  <si>
    <t>朱*</t>
  </si>
  <si>
    <t>王*红</t>
  </si>
  <si>
    <t>陈*龙</t>
  </si>
  <si>
    <t>翟*成</t>
  </si>
  <si>
    <t>王*京</t>
  </si>
  <si>
    <t>杨*</t>
  </si>
  <si>
    <t>梁*后</t>
  </si>
  <si>
    <t>袁*华</t>
  </si>
  <si>
    <t>王*凡</t>
  </si>
  <si>
    <t>朱*青</t>
  </si>
  <si>
    <t>王*英</t>
  </si>
  <si>
    <t>张*亮</t>
  </si>
  <si>
    <t>彭*利</t>
  </si>
  <si>
    <t>张*见</t>
  </si>
  <si>
    <t>赵*友</t>
  </si>
  <si>
    <t>吴*华</t>
  </si>
  <si>
    <t>姚*友</t>
  </si>
  <si>
    <t>朱*安</t>
  </si>
  <si>
    <t>彭*华</t>
  </si>
  <si>
    <t>李*德</t>
  </si>
  <si>
    <t>李*成</t>
  </si>
  <si>
    <t>褚*贵</t>
  </si>
  <si>
    <t>冉*光</t>
  </si>
  <si>
    <t>温*绪</t>
  </si>
  <si>
    <t>刘*亮</t>
  </si>
  <si>
    <t>钱*彬</t>
  </si>
  <si>
    <t>吴*宽</t>
  </si>
  <si>
    <t>王*劲</t>
  </si>
  <si>
    <t>李*</t>
  </si>
  <si>
    <t>路*彬</t>
  </si>
  <si>
    <t>李*桂</t>
  </si>
  <si>
    <t>张*以</t>
  </si>
  <si>
    <t>徐*刚</t>
  </si>
  <si>
    <t>王*化</t>
  </si>
  <si>
    <t>张*得</t>
  </si>
  <si>
    <t>王*良</t>
  </si>
  <si>
    <t>张*温</t>
  </si>
  <si>
    <t>崔*化</t>
  </si>
  <si>
    <t>张*华</t>
  </si>
  <si>
    <t>凡*明</t>
  </si>
  <si>
    <t>张*生</t>
  </si>
  <si>
    <t>卓*</t>
  </si>
  <si>
    <t>卓*安</t>
  </si>
  <si>
    <t>卓*宗</t>
  </si>
  <si>
    <t>温*</t>
  </si>
  <si>
    <t>温*之</t>
  </si>
  <si>
    <t>陈*芳</t>
  </si>
  <si>
    <t>丁*支</t>
  </si>
  <si>
    <t>王*宣</t>
  </si>
  <si>
    <t>杨*瑞</t>
  </si>
  <si>
    <t>王*贤</t>
  </si>
  <si>
    <t>杨*凤</t>
  </si>
  <si>
    <t>王*香</t>
  </si>
  <si>
    <t>卓*怀</t>
  </si>
  <si>
    <t>吴*松</t>
  </si>
  <si>
    <t>黄*</t>
  </si>
  <si>
    <t>任*勋</t>
  </si>
  <si>
    <t>吴*杰</t>
  </si>
  <si>
    <t>汤*平</t>
  </si>
  <si>
    <t>汤*良</t>
  </si>
  <si>
    <t>马*义</t>
  </si>
  <si>
    <t>汤*学</t>
  </si>
  <si>
    <t>陈*东</t>
  </si>
  <si>
    <t>孙*鲁</t>
  </si>
  <si>
    <t>马*明</t>
  </si>
  <si>
    <t>朱*楼</t>
  </si>
  <si>
    <t>丁*善</t>
  </si>
  <si>
    <t>朱*进</t>
  </si>
  <si>
    <t>翟*兰</t>
  </si>
  <si>
    <t>陈*点</t>
  </si>
  <si>
    <t>徐*佃</t>
  </si>
  <si>
    <t>侯*来</t>
  </si>
  <si>
    <t>温*清</t>
  </si>
  <si>
    <t>汤*俊</t>
  </si>
  <si>
    <t>吴*美</t>
  </si>
  <si>
    <t>卓*书</t>
  </si>
  <si>
    <t>朱*立</t>
  </si>
  <si>
    <t>徐*礼</t>
  </si>
  <si>
    <t>徐*标</t>
  </si>
  <si>
    <t>黄*俊</t>
  </si>
  <si>
    <t>汤*圣</t>
  </si>
  <si>
    <t>卓*寅</t>
  </si>
  <si>
    <t>吴*强</t>
  </si>
  <si>
    <t>任*奎</t>
  </si>
  <si>
    <t>任*甫</t>
  </si>
  <si>
    <t>位*树</t>
  </si>
  <si>
    <t>吴*支</t>
  </si>
  <si>
    <t>顾*堂</t>
  </si>
  <si>
    <t>毛*论</t>
  </si>
  <si>
    <t>耿*平</t>
  </si>
  <si>
    <t>张*起</t>
  </si>
  <si>
    <t>张*孝</t>
  </si>
  <si>
    <t>朱*英</t>
  </si>
  <si>
    <t>张*田</t>
  </si>
  <si>
    <t>王*元</t>
  </si>
  <si>
    <t>毛*保</t>
  </si>
  <si>
    <t>路*军</t>
  </si>
  <si>
    <t>徐*光</t>
  </si>
  <si>
    <t>刘*香</t>
  </si>
  <si>
    <t>赵*香</t>
  </si>
  <si>
    <t>刘*</t>
  </si>
  <si>
    <t>毛*成</t>
  </si>
  <si>
    <t>刘*海</t>
  </si>
  <si>
    <t>耿*侠</t>
  </si>
  <si>
    <t>梁*富</t>
  </si>
  <si>
    <t>夭*顺</t>
  </si>
  <si>
    <t>赵*宣</t>
  </si>
  <si>
    <t>张*阵</t>
  </si>
  <si>
    <t>汤*杰</t>
  </si>
  <si>
    <t>刘*业</t>
  </si>
  <si>
    <t>刘*汉</t>
  </si>
  <si>
    <t>胡*堂</t>
  </si>
  <si>
    <t>张*修</t>
  </si>
  <si>
    <t>朱*球</t>
  </si>
  <si>
    <t>韩*明</t>
  </si>
  <si>
    <t>刘*坤</t>
  </si>
  <si>
    <t>韩*亭</t>
  </si>
  <si>
    <t>沈*才</t>
  </si>
  <si>
    <t>程*伍</t>
  </si>
  <si>
    <t>刘*凤</t>
  </si>
  <si>
    <t>王*廷</t>
  </si>
  <si>
    <t>王*美</t>
  </si>
  <si>
    <t>崔*民</t>
  </si>
  <si>
    <t>王*全</t>
  </si>
  <si>
    <t>李*化</t>
  </si>
  <si>
    <t>吴*来</t>
  </si>
  <si>
    <t>吴*后</t>
  </si>
  <si>
    <t>许*夫</t>
  </si>
  <si>
    <t>王*川</t>
  </si>
  <si>
    <t>吴*助</t>
  </si>
  <si>
    <t>任*文</t>
  </si>
  <si>
    <t>卓*宽</t>
  </si>
  <si>
    <t>刘*贵</t>
  </si>
  <si>
    <t>王*振</t>
  </si>
  <si>
    <t>王*叶</t>
  </si>
  <si>
    <t>吴*龙</t>
  </si>
  <si>
    <t>万*海</t>
  </si>
  <si>
    <t>王*夫</t>
  </si>
  <si>
    <t>张*礼</t>
  </si>
  <si>
    <t>徐*飞</t>
  </si>
  <si>
    <t>张*凯</t>
  </si>
  <si>
    <t>陈*俭</t>
  </si>
  <si>
    <t>王*杰</t>
  </si>
  <si>
    <t>凡*秀</t>
  </si>
  <si>
    <t>王*友</t>
  </si>
  <si>
    <t>张*柱</t>
  </si>
  <si>
    <t>张*方</t>
  </si>
  <si>
    <t>张*举</t>
  </si>
  <si>
    <t>张*干</t>
  </si>
  <si>
    <t>张*金</t>
  </si>
  <si>
    <t>魏*良</t>
  </si>
  <si>
    <t>李*付</t>
  </si>
  <si>
    <t>朱*省</t>
  </si>
  <si>
    <t>刘*申</t>
  </si>
  <si>
    <t>万*平</t>
  </si>
  <si>
    <t>王*培</t>
  </si>
  <si>
    <t>温*全</t>
  </si>
  <si>
    <t>徐*伍</t>
  </si>
  <si>
    <t>朱*苍</t>
  </si>
  <si>
    <t>张*达</t>
  </si>
  <si>
    <t>任*平</t>
  </si>
  <si>
    <t>王*理</t>
  </si>
  <si>
    <t>张*</t>
  </si>
  <si>
    <t>魏*红</t>
  </si>
  <si>
    <t>田*良</t>
  </si>
  <si>
    <t>魏*奎</t>
  </si>
  <si>
    <t>徐*</t>
  </si>
  <si>
    <t>李*田</t>
  </si>
  <si>
    <t>吴*义</t>
  </si>
  <si>
    <t>孔*早</t>
  </si>
  <si>
    <t>蒋*龙</t>
  </si>
  <si>
    <t>丁*喜</t>
  </si>
  <si>
    <t>王*春</t>
  </si>
  <si>
    <t>张*光</t>
  </si>
  <si>
    <t>刘*好</t>
  </si>
  <si>
    <t>张*群</t>
  </si>
  <si>
    <t>王*球</t>
  </si>
  <si>
    <t>陈*才</t>
  </si>
  <si>
    <t>王*明</t>
  </si>
  <si>
    <t>张*爱</t>
  </si>
  <si>
    <t>吴*红</t>
  </si>
  <si>
    <t>王*朋</t>
  </si>
  <si>
    <t>陈*良</t>
  </si>
  <si>
    <t>崔*联</t>
  </si>
  <si>
    <t>汤*荣</t>
  </si>
  <si>
    <t>张*祥</t>
  </si>
  <si>
    <t>褚*银</t>
  </si>
  <si>
    <t>张*功</t>
  </si>
  <si>
    <t>徐*文</t>
  </si>
  <si>
    <t>姚*军</t>
  </si>
  <si>
    <t>徐*计</t>
  </si>
  <si>
    <t>吴*早</t>
  </si>
  <si>
    <t>陈*干</t>
  </si>
  <si>
    <t>侯*喜</t>
  </si>
  <si>
    <t>李*营</t>
  </si>
  <si>
    <t>卓*云</t>
  </si>
  <si>
    <t>蒋*仁</t>
  </si>
  <si>
    <t>田*京</t>
  </si>
  <si>
    <t>任*法</t>
  </si>
  <si>
    <t>汤*文</t>
  </si>
  <si>
    <t>王*林</t>
  </si>
  <si>
    <t>王*义</t>
  </si>
  <si>
    <t>刘*庆</t>
  </si>
  <si>
    <t>王*军</t>
  </si>
  <si>
    <t>吴*利</t>
  </si>
  <si>
    <t>翟*合</t>
  </si>
  <si>
    <t>张*清</t>
  </si>
  <si>
    <t>韩*前</t>
  </si>
  <si>
    <t>张*月</t>
  </si>
  <si>
    <t>任*艮</t>
  </si>
  <si>
    <t>张*法</t>
  </si>
  <si>
    <t>冯*敏</t>
  </si>
  <si>
    <t>张*龙</t>
  </si>
  <si>
    <t>吴*彩</t>
  </si>
  <si>
    <t>朱*海</t>
  </si>
  <si>
    <t>韩*启</t>
  </si>
  <si>
    <t>钱*海</t>
  </si>
  <si>
    <t>李*战</t>
  </si>
  <si>
    <t>厉*堂</t>
  </si>
  <si>
    <t>杨*元</t>
  </si>
  <si>
    <t>张*发</t>
  </si>
  <si>
    <t>魏*兵</t>
  </si>
  <si>
    <t>任*近</t>
  </si>
  <si>
    <t>王*本</t>
  </si>
  <si>
    <t>张*松</t>
  </si>
  <si>
    <t>李*良</t>
  </si>
  <si>
    <t>朱*宇</t>
  </si>
  <si>
    <t>卓*海</t>
  </si>
  <si>
    <t>赵*军</t>
  </si>
  <si>
    <t>夭*省</t>
  </si>
  <si>
    <t>厉*才</t>
  </si>
  <si>
    <t>崔*</t>
  </si>
  <si>
    <t>王*田</t>
  </si>
  <si>
    <t>索*旺</t>
  </si>
  <si>
    <t>张*宽</t>
  </si>
  <si>
    <t>马*起</t>
  </si>
  <si>
    <t>赵*良</t>
  </si>
  <si>
    <t>陈*科</t>
  </si>
  <si>
    <t>王*海</t>
  </si>
  <si>
    <t>冯*香</t>
  </si>
  <si>
    <t>董*奎</t>
  </si>
  <si>
    <t>朱*传</t>
  </si>
  <si>
    <t>杨*忠</t>
  </si>
  <si>
    <t>高*林</t>
  </si>
  <si>
    <t>刘*勤</t>
  </si>
  <si>
    <t>田*伟</t>
  </si>
  <si>
    <t>张*倩</t>
  </si>
  <si>
    <t>项*才</t>
  </si>
  <si>
    <t>王*芹</t>
  </si>
  <si>
    <t>刘*伟</t>
  </si>
  <si>
    <t>张*海</t>
  </si>
  <si>
    <t>曹*银</t>
  </si>
  <si>
    <t>张*眼</t>
  </si>
  <si>
    <t>冯*荣</t>
  </si>
  <si>
    <t>孙*良</t>
  </si>
  <si>
    <t>刘*顺</t>
  </si>
  <si>
    <t>王*发</t>
  </si>
  <si>
    <t>李*彩</t>
  </si>
  <si>
    <t>王*产</t>
  </si>
  <si>
    <t>任*男</t>
  </si>
  <si>
    <t>许*来</t>
  </si>
  <si>
    <t>王*胜</t>
  </si>
  <si>
    <t>朱*利</t>
  </si>
  <si>
    <t>高*清</t>
  </si>
  <si>
    <t>李*军</t>
  </si>
  <si>
    <t>毛*兰</t>
  </si>
  <si>
    <t>张*香</t>
  </si>
  <si>
    <t>汤*</t>
  </si>
  <si>
    <t>丁*明</t>
  </si>
  <si>
    <t>王*平</t>
  </si>
  <si>
    <t>毛*春</t>
  </si>
  <si>
    <t>卓*米</t>
  </si>
  <si>
    <t>柴*亮</t>
  </si>
  <si>
    <t>蒋*法</t>
  </si>
  <si>
    <t>汤*习</t>
  </si>
  <si>
    <t>梁*</t>
  </si>
  <si>
    <t>周*山</t>
  </si>
  <si>
    <t>胡*辉</t>
  </si>
  <si>
    <t>叶*臣</t>
  </si>
  <si>
    <t>张*乾</t>
  </si>
  <si>
    <t>朱*付</t>
  </si>
  <si>
    <t>王*付</t>
  </si>
  <si>
    <t>任*飞</t>
  </si>
  <si>
    <t>路*关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</si>
</sst>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3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3" fillId="25" borderId="0" applyNumberFormat="0" applyBorder="0" applyProtection="0"/>
    <xf numFmtId="0" fontId="23" fillId="20" borderId="0" applyNumberFormat="0" applyBorder="0" applyProtection="0"/>
    <xf numFmtId="0" fontId="23" fillId="5" borderId="0" applyNumberFormat="0" applyBorder="0" applyProtection="0"/>
    <xf numFmtId="0" fontId="23" fillId="26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27" borderId="0" applyNumberFormat="0" applyBorder="0" applyProtection="0"/>
    <xf numFmtId="0" fontId="23" fillId="28" borderId="0" applyNumberFormat="0" applyBorder="0" applyProtection="0"/>
    <xf numFmtId="0" fontId="23" fillId="24" borderId="0" applyNumberFormat="0" applyBorder="0" applyProtection="0"/>
    <xf numFmtId="0" fontId="24" fillId="29" borderId="0" applyNumberFormat="0" applyBorder="0" applyProtection="0"/>
    <xf numFmtId="0" fontId="24" fillId="3" borderId="0" applyNumberFormat="0" applyBorder="0" applyProtection="0"/>
    <xf numFmtId="0" fontId="24" fillId="30" borderId="0" applyNumberFormat="0" applyBorder="0" applyProtection="0"/>
    <xf numFmtId="0" fontId="24" fillId="31" borderId="0" applyNumberFormat="0" applyBorder="0" applyProtection="0"/>
    <xf numFmtId="0" fontId="24" fillId="22" borderId="0" applyNumberFormat="0" applyBorder="0" applyProtection="0"/>
    <xf numFmtId="0" fontId="24" fillId="23" borderId="0" applyNumberFormat="0" applyBorder="0" applyProtection="0"/>
    <xf numFmtId="0" fontId="24" fillId="32" borderId="0" applyNumberFormat="0" applyBorder="0" applyProtection="0"/>
    <xf numFmtId="0" fontId="24" fillId="12" borderId="0" applyNumberFormat="0" applyBorder="0" applyProtection="0"/>
    <xf numFmtId="0" fontId="24" fillId="33" borderId="0" applyNumberFormat="0" applyBorder="0" applyProtection="0"/>
    <xf numFmtId="0" fontId="24" fillId="15" borderId="0" applyNumberFormat="0" applyBorder="0" applyProtection="0"/>
    <xf numFmtId="0" fontId="24" fillId="19" borderId="0" applyNumberFormat="0" applyBorder="0" applyProtection="0"/>
    <xf numFmtId="0" fontId="24" fillId="23" borderId="0" applyNumberFormat="0" applyBorder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3"/>
  <sheetViews>
    <sheetView showGridLines="0" tabSelected="1" workbookViewId="0">
      <selection activeCell="A1" sqref="A1:E1"/>
    </sheetView>
  </sheetViews>
  <sheetFormatPr defaultColWidth="9" defaultRowHeight="13.5" outlineLevelCol="4"/>
  <cols>
    <col min="1" max="1" width="5.125" customWidth="1"/>
    <col min="2" max="2" width="20.625" customWidth="1"/>
    <col min="3" max="3" width="23.625" customWidth="1"/>
    <col min="4" max="4" width="18.625" style="3" customWidth="1"/>
    <col min="5" max="5" width="19.375" customWidth="1"/>
  </cols>
  <sheetData>
    <row r="1" s="1" customFormat="1" ht="37.5" customHeight="1" spans="1:5">
      <c r="A1" s="4" t="s">
        <v>0</v>
      </c>
      <c r="B1" s="5"/>
      <c r="C1" s="5"/>
      <c r="D1" s="6"/>
      <c r="E1" s="5"/>
    </row>
    <row r="2" s="2" customFormat="1" ht="22.5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2" customFormat="1" ht="22.5" customHeight="1" spans="1:5">
      <c r="A3" s="9">
        <f>1</f>
        <v>1</v>
      </c>
      <c r="B3" s="9" t="s">
        <v>6</v>
      </c>
      <c r="C3" s="9" t="s">
        <v>7</v>
      </c>
      <c r="D3" s="8" t="s">
        <v>8</v>
      </c>
      <c r="E3" s="9" t="s">
        <v>9</v>
      </c>
    </row>
    <row r="4" s="2" customFormat="1" ht="22.5" customHeight="1" spans="1:5">
      <c r="A4" s="9">
        <f>2</f>
        <v>2</v>
      </c>
      <c r="B4" s="9" t="s">
        <v>6</v>
      </c>
      <c r="C4" s="9" t="s">
        <v>10</v>
      </c>
      <c r="D4" s="8" t="s">
        <v>11</v>
      </c>
      <c r="E4" s="9" t="s">
        <v>9</v>
      </c>
    </row>
    <row r="5" s="2" customFormat="1" ht="22.5" customHeight="1" spans="1:5">
      <c r="A5" s="9">
        <f>3</f>
        <v>3</v>
      </c>
      <c r="B5" s="9" t="s">
        <v>6</v>
      </c>
      <c r="C5" s="9" t="s">
        <v>10</v>
      </c>
      <c r="D5" s="8" t="s">
        <v>12</v>
      </c>
      <c r="E5" s="9" t="s">
        <v>9</v>
      </c>
    </row>
    <row r="6" s="2" customFormat="1" ht="22.5" customHeight="1" spans="1:5">
      <c r="A6" s="9">
        <f>4</f>
        <v>4</v>
      </c>
      <c r="B6" s="9" t="s">
        <v>6</v>
      </c>
      <c r="C6" s="9" t="s">
        <v>13</v>
      </c>
      <c r="D6" s="8" t="s">
        <v>14</v>
      </c>
      <c r="E6" s="9" t="s">
        <v>9</v>
      </c>
    </row>
    <row r="7" s="2" customFormat="1" ht="22.5" customHeight="1" spans="1:5">
      <c r="A7" s="9">
        <f>5</f>
        <v>5</v>
      </c>
      <c r="B7" s="9" t="s">
        <v>6</v>
      </c>
      <c r="C7" s="9" t="s">
        <v>7</v>
      </c>
      <c r="D7" s="8" t="s">
        <v>15</v>
      </c>
      <c r="E7" s="9" t="s">
        <v>9</v>
      </c>
    </row>
    <row r="8" s="2" customFormat="1" ht="22.5" customHeight="1" spans="1:5">
      <c r="A8" s="9">
        <f>6</f>
        <v>6</v>
      </c>
      <c r="B8" s="9" t="s">
        <v>6</v>
      </c>
      <c r="C8" s="9" t="s">
        <v>10</v>
      </c>
      <c r="D8" s="8" t="s">
        <v>16</v>
      </c>
      <c r="E8" s="9" t="s">
        <v>9</v>
      </c>
    </row>
    <row r="9" s="2" customFormat="1" ht="22.5" customHeight="1" spans="1:5">
      <c r="A9" s="9">
        <f>7</f>
        <v>7</v>
      </c>
      <c r="B9" s="9" t="s">
        <v>6</v>
      </c>
      <c r="C9" s="9" t="s">
        <v>17</v>
      </c>
      <c r="D9" s="8" t="s">
        <v>18</v>
      </c>
      <c r="E9" s="9" t="s">
        <v>9</v>
      </c>
    </row>
    <row r="10" s="2" customFormat="1" ht="22.5" customHeight="1" spans="1:5">
      <c r="A10" s="9">
        <f>8</f>
        <v>8</v>
      </c>
      <c r="B10" s="9" t="s">
        <v>6</v>
      </c>
      <c r="C10" s="9" t="s">
        <v>19</v>
      </c>
      <c r="D10" s="8" t="s">
        <v>20</v>
      </c>
      <c r="E10" s="9" t="s">
        <v>9</v>
      </c>
    </row>
    <row r="11" s="2" customFormat="1" ht="22.5" customHeight="1" spans="1:5">
      <c r="A11" s="9">
        <f>9</f>
        <v>9</v>
      </c>
      <c r="B11" s="9" t="s">
        <v>6</v>
      </c>
      <c r="C11" s="9" t="s">
        <v>21</v>
      </c>
      <c r="D11" s="8" t="s">
        <v>22</v>
      </c>
      <c r="E11" s="9" t="s">
        <v>9</v>
      </c>
    </row>
    <row r="12" s="2" customFormat="1" ht="22.5" customHeight="1" spans="1:5">
      <c r="A12" s="9">
        <f>10</f>
        <v>10</v>
      </c>
      <c r="B12" s="9" t="s">
        <v>6</v>
      </c>
      <c r="C12" s="9" t="s">
        <v>23</v>
      </c>
      <c r="D12" s="8" t="s">
        <v>24</v>
      </c>
      <c r="E12" s="9" t="s">
        <v>9</v>
      </c>
    </row>
    <row r="13" s="2" customFormat="1" ht="22.5" customHeight="1" spans="1:5">
      <c r="A13" s="9">
        <f>11</f>
        <v>11</v>
      </c>
      <c r="B13" s="9" t="s">
        <v>6</v>
      </c>
      <c r="C13" s="9" t="s">
        <v>25</v>
      </c>
      <c r="D13" s="8" t="s">
        <v>26</v>
      </c>
      <c r="E13" s="9" t="s">
        <v>9</v>
      </c>
    </row>
    <row r="14" s="2" customFormat="1" ht="22.5" customHeight="1" spans="1:5">
      <c r="A14" s="9">
        <f>12</f>
        <v>12</v>
      </c>
      <c r="B14" s="9" t="s">
        <v>6</v>
      </c>
      <c r="C14" s="9" t="s">
        <v>27</v>
      </c>
      <c r="D14" s="8" t="s">
        <v>28</v>
      </c>
      <c r="E14" s="9" t="s">
        <v>9</v>
      </c>
    </row>
    <row r="15" s="2" customFormat="1" ht="22.5" customHeight="1" spans="1:5">
      <c r="A15" s="9">
        <f>13</f>
        <v>13</v>
      </c>
      <c r="B15" s="9" t="s">
        <v>6</v>
      </c>
      <c r="C15" s="9" t="s">
        <v>29</v>
      </c>
      <c r="D15" s="8" t="s">
        <v>30</v>
      </c>
      <c r="E15" s="9" t="s">
        <v>9</v>
      </c>
    </row>
    <row r="16" s="2" customFormat="1" ht="22.5" customHeight="1" spans="1:5">
      <c r="A16" s="9">
        <f>14</f>
        <v>14</v>
      </c>
      <c r="B16" s="9" t="s">
        <v>6</v>
      </c>
      <c r="C16" s="9" t="s">
        <v>31</v>
      </c>
      <c r="D16" s="8" t="s">
        <v>32</v>
      </c>
      <c r="E16" s="9" t="s">
        <v>9</v>
      </c>
    </row>
    <row r="17" s="2" customFormat="1" ht="22.5" customHeight="1" spans="1:5">
      <c r="A17" s="9">
        <f>15</f>
        <v>15</v>
      </c>
      <c r="B17" s="9" t="s">
        <v>6</v>
      </c>
      <c r="C17" s="9" t="s">
        <v>31</v>
      </c>
      <c r="D17" s="8" t="s">
        <v>33</v>
      </c>
      <c r="E17" s="9" t="s">
        <v>9</v>
      </c>
    </row>
    <row r="18" s="2" customFormat="1" ht="22.5" customHeight="1" spans="1:5">
      <c r="A18" s="9">
        <f>16</f>
        <v>16</v>
      </c>
      <c r="B18" s="9" t="s">
        <v>6</v>
      </c>
      <c r="C18" s="9" t="s">
        <v>17</v>
      </c>
      <c r="D18" s="8" t="s">
        <v>34</v>
      </c>
      <c r="E18" s="9" t="s">
        <v>9</v>
      </c>
    </row>
    <row r="19" s="2" customFormat="1" ht="22.5" customHeight="1" spans="1:5">
      <c r="A19" s="9">
        <f>17</f>
        <v>17</v>
      </c>
      <c r="B19" s="9" t="s">
        <v>6</v>
      </c>
      <c r="C19" s="9" t="s">
        <v>27</v>
      </c>
      <c r="D19" s="8" t="s">
        <v>35</v>
      </c>
      <c r="E19" s="9" t="s">
        <v>9</v>
      </c>
    </row>
    <row r="20" s="2" customFormat="1" ht="22.5" customHeight="1" spans="1:5">
      <c r="A20" s="9">
        <f>18</f>
        <v>18</v>
      </c>
      <c r="B20" s="9" t="s">
        <v>6</v>
      </c>
      <c r="C20" s="9" t="s">
        <v>7</v>
      </c>
      <c r="D20" s="8" t="s">
        <v>36</v>
      </c>
      <c r="E20" s="9" t="s">
        <v>9</v>
      </c>
    </row>
    <row r="21" s="2" customFormat="1" ht="22.5" customHeight="1" spans="1:5">
      <c r="A21" s="9">
        <f>19</f>
        <v>19</v>
      </c>
      <c r="B21" s="9" t="s">
        <v>6</v>
      </c>
      <c r="C21" s="9" t="s">
        <v>13</v>
      </c>
      <c r="D21" s="8" t="s">
        <v>37</v>
      </c>
      <c r="E21" s="9" t="s">
        <v>9</v>
      </c>
    </row>
    <row r="22" s="2" customFormat="1" ht="22.5" customHeight="1" spans="1:5">
      <c r="A22" s="9">
        <f>20</f>
        <v>20</v>
      </c>
      <c r="B22" s="9" t="s">
        <v>6</v>
      </c>
      <c r="C22" s="9" t="s">
        <v>19</v>
      </c>
      <c r="D22" s="8" t="s">
        <v>38</v>
      </c>
      <c r="E22" s="9" t="s">
        <v>9</v>
      </c>
    </row>
    <row r="23" s="2" customFormat="1" ht="22.5" customHeight="1" spans="1:5">
      <c r="A23" s="9">
        <f>21</f>
        <v>21</v>
      </c>
      <c r="B23" s="9" t="s">
        <v>6</v>
      </c>
      <c r="C23" s="9" t="s">
        <v>23</v>
      </c>
      <c r="D23" s="8" t="s">
        <v>39</v>
      </c>
      <c r="E23" s="9" t="s">
        <v>9</v>
      </c>
    </row>
    <row r="24" s="2" customFormat="1" ht="22.5" customHeight="1" spans="1:5">
      <c r="A24" s="9">
        <f>22</f>
        <v>22</v>
      </c>
      <c r="B24" s="9" t="s">
        <v>6</v>
      </c>
      <c r="C24" s="9" t="s">
        <v>27</v>
      </c>
      <c r="D24" s="8" t="s">
        <v>40</v>
      </c>
      <c r="E24" s="9" t="s">
        <v>9</v>
      </c>
    </row>
    <row r="25" s="2" customFormat="1" ht="22.5" customHeight="1" spans="1:5">
      <c r="A25" s="9">
        <f>23</f>
        <v>23</v>
      </c>
      <c r="B25" s="9" t="s">
        <v>6</v>
      </c>
      <c r="C25" s="9" t="s">
        <v>21</v>
      </c>
      <c r="D25" s="8" t="s">
        <v>41</v>
      </c>
      <c r="E25" s="9" t="s">
        <v>9</v>
      </c>
    </row>
    <row r="26" s="2" customFormat="1" ht="22.5" customHeight="1" spans="1:5">
      <c r="A26" s="9">
        <f>24</f>
        <v>24</v>
      </c>
      <c r="B26" s="9" t="s">
        <v>6</v>
      </c>
      <c r="C26" s="9" t="s">
        <v>42</v>
      </c>
      <c r="D26" s="8" t="s">
        <v>43</v>
      </c>
      <c r="E26" s="9" t="s">
        <v>9</v>
      </c>
    </row>
    <row r="27" s="2" customFormat="1" ht="22.5" customHeight="1" spans="1:5">
      <c r="A27" s="9">
        <f>25</f>
        <v>25</v>
      </c>
      <c r="B27" s="9" t="s">
        <v>6</v>
      </c>
      <c r="C27" s="9" t="s">
        <v>44</v>
      </c>
      <c r="D27" s="8" t="s">
        <v>45</v>
      </c>
      <c r="E27" s="9" t="s">
        <v>9</v>
      </c>
    </row>
    <row r="28" s="2" customFormat="1" ht="22.5" customHeight="1" spans="1:5">
      <c r="A28" s="9">
        <f>26</f>
        <v>26</v>
      </c>
      <c r="B28" s="9" t="s">
        <v>6</v>
      </c>
      <c r="C28" s="9" t="s">
        <v>19</v>
      </c>
      <c r="D28" s="8" t="s">
        <v>46</v>
      </c>
      <c r="E28" s="9" t="s">
        <v>9</v>
      </c>
    </row>
    <row r="29" s="2" customFormat="1" ht="22.5" customHeight="1" spans="1:5">
      <c r="A29" s="9">
        <f>27</f>
        <v>27</v>
      </c>
      <c r="B29" s="9" t="s">
        <v>6</v>
      </c>
      <c r="C29" s="9" t="s">
        <v>44</v>
      </c>
      <c r="D29" s="8" t="s">
        <v>47</v>
      </c>
      <c r="E29" s="9" t="s">
        <v>9</v>
      </c>
    </row>
    <row r="30" s="2" customFormat="1" ht="22.5" customHeight="1" spans="1:5">
      <c r="A30" s="9">
        <f>28</f>
        <v>28</v>
      </c>
      <c r="B30" s="9" t="s">
        <v>6</v>
      </c>
      <c r="C30" s="9" t="s">
        <v>44</v>
      </c>
      <c r="D30" s="8" t="s">
        <v>48</v>
      </c>
      <c r="E30" s="9" t="s">
        <v>9</v>
      </c>
    </row>
    <row r="31" s="2" customFormat="1" ht="22.5" customHeight="1" spans="1:5">
      <c r="A31" s="9">
        <f>29</f>
        <v>29</v>
      </c>
      <c r="B31" s="9" t="s">
        <v>6</v>
      </c>
      <c r="C31" s="9" t="s">
        <v>44</v>
      </c>
      <c r="D31" s="8" t="s">
        <v>49</v>
      </c>
      <c r="E31" s="9" t="s">
        <v>9</v>
      </c>
    </row>
    <row r="32" s="2" customFormat="1" ht="22.5" customHeight="1" spans="1:5">
      <c r="A32" s="9">
        <f>30</f>
        <v>30</v>
      </c>
      <c r="B32" s="9" t="s">
        <v>6</v>
      </c>
      <c r="C32" s="9" t="s">
        <v>27</v>
      </c>
      <c r="D32" s="8" t="s">
        <v>50</v>
      </c>
      <c r="E32" s="9" t="s">
        <v>9</v>
      </c>
    </row>
    <row r="33" s="2" customFormat="1" ht="22.5" customHeight="1" spans="1:5">
      <c r="A33" s="9">
        <f>31</f>
        <v>31</v>
      </c>
      <c r="B33" s="9" t="s">
        <v>6</v>
      </c>
      <c r="C33" s="9" t="s">
        <v>44</v>
      </c>
      <c r="D33" s="8" t="s">
        <v>51</v>
      </c>
      <c r="E33" s="9" t="s">
        <v>9</v>
      </c>
    </row>
    <row r="34" s="2" customFormat="1" ht="22.5" customHeight="1" spans="1:5">
      <c r="A34" s="9">
        <f>32</f>
        <v>32</v>
      </c>
      <c r="B34" s="9" t="s">
        <v>6</v>
      </c>
      <c r="C34" s="9" t="s">
        <v>7</v>
      </c>
      <c r="D34" s="8" t="s">
        <v>52</v>
      </c>
      <c r="E34" s="9" t="s">
        <v>9</v>
      </c>
    </row>
    <row r="35" s="2" customFormat="1" ht="22.5" customHeight="1" spans="1:5">
      <c r="A35" s="9">
        <f>33</f>
        <v>33</v>
      </c>
      <c r="B35" s="9" t="s">
        <v>6</v>
      </c>
      <c r="C35" s="9" t="s">
        <v>44</v>
      </c>
      <c r="D35" s="8" t="s">
        <v>53</v>
      </c>
      <c r="E35" s="9" t="s">
        <v>9</v>
      </c>
    </row>
    <row r="36" s="2" customFormat="1" ht="22.5" customHeight="1" spans="1:5">
      <c r="A36" s="9">
        <f>34</f>
        <v>34</v>
      </c>
      <c r="B36" s="9" t="s">
        <v>6</v>
      </c>
      <c r="C36" s="9" t="s">
        <v>54</v>
      </c>
      <c r="D36" s="8" t="s">
        <v>55</v>
      </c>
      <c r="E36" s="9" t="s">
        <v>9</v>
      </c>
    </row>
    <row r="37" s="2" customFormat="1" ht="22.5" customHeight="1" spans="1:5">
      <c r="A37" s="9">
        <f>35</f>
        <v>35</v>
      </c>
      <c r="B37" s="9" t="s">
        <v>6</v>
      </c>
      <c r="C37" s="9" t="s">
        <v>54</v>
      </c>
      <c r="D37" s="8" t="s">
        <v>56</v>
      </c>
      <c r="E37" s="9" t="s">
        <v>9</v>
      </c>
    </row>
    <row r="38" s="2" customFormat="1" ht="22.5" customHeight="1" spans="1:5">
      <c r="A38" s="9">
        <f>36</f>
        <v>36</v>
      </c>
      <c r="B38" s="9" t="s">
        <v>6</v>
      </c>
      <c r="C38" s="9" t="s">
        <v>57</v>
      </c>
      <c r="D38" s="8" t="s">
        <v>58</v>
      </c>
      <c r="E38" s="9" t="s">
        <v>9</v>
      </c>
    </row>
    <row r="39" s="2" customFormat="1" ht="22.5" customHeight="1" spans="1:5">
      <c r="A39" s="9">
        <f>37</f>
        <v>37</v>
      </c>
      <c r="B39" s="9" t="s">
        <v>6</v>
      </c>
      <c r="C39" s="9" t="s">
        <v>54</v>
      </c>
      <c r="D39" s="8" t="s">
        <v>59</v>
      </c>
      <c r="E39" s="9" t="s">
        <v>9</v>
      </c>
    </row>
    <row r="40" s="2" customFormat="1" ht="22.5" customHeight="1" spans="1:5">
      <c r="A40" s="9">
        <f>38</f>
        <v>38</v>
      </c>
      <c r="B40" s="9" t="s">
        <v>6</v>
      </c>
      <c r="C40" s="9" t="s">
        <v>31</v>
      </c>
      <c r="D40" s="8" t="s">
        <v>60</v>
      </c>
      <c r="E40" s="9" t="s">
        <v>9</v>
      </c>
    </row>
    <row r="41" s="2" customFormat="1" ht="22.5" customHeight="1" spans="1:5">
      <c r="A41" s="9">
        <f>39</f>
        <v>39</v>
      </c>
      <c r="B41" s="9" t="s">
        <v>6</v>
      </c>
      <c r="C41" s="9" t="s">
        <v>61</v>
      </c>
      <c r="D41" s="8" t="s">
        <v>62</v>
      </c>
      <c r="E41" s="9" t="s">
        <v>9</v>
      </c>
    </row>
    <row r="42" s="2" customFormat="1" ht="22.5" customHeight="1" spans="1:5">
      <c r="A42" s="9">
        <f>40</f>
        <v>40</v>
      </c>
      <c r="B42" s="9" t="s">
        <v>6</v>
      </c>
      <c r="C42" s="9" t="s">
        <v>57</v>
      </c>
      <c r="D42" s="8" t="s">
        <v>63</v>
      </c>
      <c r="E42" s="9" t="s">
        <v>9</v>
      </c>
    </row>
    <row r="43" s="2" customFormat="1" ht="22.5" customHeight="1" spans="1:5">
      <c r="A43" s="9">
        <f>41</f>
        <v>41</v>
      </c>
      <c r="B43" s="9" t="s">
        <v>6</v>
      </c>
      <c r="C43" s="9" t="s">
        <v>10</v>
      </c>
      <c r="D43" s="8" t="s">
        <v>64</v>
      </c>
      <c r="E43" s="9" t="s">
        <v>9</v>
      </c>
    </row>
    <row r="44" s="2" customFormat="1" ht="22.5" customHeight="1" spans="1:5">
      <c r="A44" s="9">
        <f>42</f>
        <v>42</v>
      </c>
      <c r="B44" s="9" t="s">
        <v>6</v>
      </c>
      <c r="C44" s="9" t="s">
        <v>10</v>
      </c>
      <c r="D44" s="8" t="s">
        <v>65</v>
      </c>
      <c r="E44" s="9" t="s">
        <v>9</v>
      </c>
    </row>
    <row r="45" s="2" customFormat="1" ht="22.5" customHeight="1" spans="1:5">
      <c r="A45" s="9">
        <f>43</f>
        <v>43</v>
      </c>
      <c r="B45" s="9" t="s">
        <v>6</v>
      </c>
      <c r="C45" s="9" t="s">
        <v>44</v>
      </c>
      <c r="D45" s="8" t="s">
        <v>66</v>
      </c>
      <c r="E45" s="9" t="s">
        <v>9</v>
      </c>
    </row>
    <row r="46" s="2" customFormat="1" ht="22.5" customHeight="1" spans="1:5">
      <c r="A46" s="9">
        <f>44</f>
        <v>44</v>
      </c>
      <c r="B46" s="9" t="s">
        <v>6</v>
      </c>
      <c r="C46" s="9" t="s">
        <v>23</v>
      </c>
      <c r="D46" s="8" t="s">
        <v>67</v>
      </c>
      <c r="E46" s="9" t="s">
        <v>9</v>
      </c>
    </row>
    <row r="47" s="2" customFormat="1" ht="22.5" customHeight="1" spans="1:5">
      <c r="A47" s="9">
        <f>45</f>
        <v>45</v>
      </c>
      <c r="B47" s="9" t="s">
        <v>6</v>
      </c>
      <c r="C47" s="9" t="s">
        <v>54</v>
      </c>
      <c r="D47" s="8" t="s">
        <v>68</v>
      </c>
      <c r="E47" s="9" t="s">
        <v>9</v>
      </c>
    </row>
    <row r="48" s="2" customFormat="1" ht="22.5" customHeight="1" spans="1:5">
      <c r="A48" s="9">
        <f>46</f>
        <v>46</v>
      </c>
      <c r="B48" s="9" t="s">
        <v>6</v>
      </c>
      <c r="C48" s="9" t="s">
        <v>7</v>
      </c>
      <c r="D48" s="8" t="s">
        <v>69</v>
      </c>
      <c r="E48" s="9" t="s">
        <v>9</v>
      </c>
    </row>
    <row r="49" s="2" customFormat="1" ht="22.5" customHeight="1" spans="1:5">
      <c r="A49" s="9">
        <f>47</f>
        <v>47</v>
      </c>
      <c r="B49" s="9" t="s">
        <v>6</v>
      </c>
      <c r="C49" s="9" t="s">
        <v>61</v>
      </c>
      <c r="D49" s="8" t="s">
        <v>70</v>
      </c>
      <c r="E49" s="9" t="s">
        <v>9</v>
      </c>
    </row>
    <row r="50" s="2" customFormat="1" ht="22.5" customHeight="1" spans="1:5">
      <c r="A50" s="9">
        <f>48</f>
        <v>48</v>
      </c>
      <c r="B50" s="9" t="s">
        <v>6</v>
      </c>
      <c r="C50" s="9" t="s">
        <v>31</v>
      </c>
      <c r="D50" s="8" t="s">
        <v>71</v>
      </c>
      <c r="E50" s="9" t="s">
        <v>9</v>
      </c>
    </row>
    <row r="51" s="2" customFormat="1" ht="22.5" customHeight="1" spans="1:5">
      <c r="A51" s="9">
        <f>49</f>
        <v>49</v>
      </c>
      <c r="B51" s="9" t="s">
        <v>6</v>
      </c>
      <c r="C51" s="9" t="s">
        <v>44</v>
      </c>
      <c r="D51" s="8" t="s">
        <v>72</v>
      </c>
      <c r="E51" s="9" t="s">
        <v>9</v>
      </c>
    </row>
    <row r="52" s="2" customFormat="1" ht="22.5" customHeight="1" spans="1:5">
      <c r="A52" s="9">
        <f>50</f>
        <v>50</v>
      </c>
      <c r="B52" s="9" t="s">
        <v>6</v>
      </c>
      <c r="C52" s="9" t="s">
        <v>57</v>
      </c>
      <c r="D52" s="8" t="s">
        <v>73</v>
      </c>
      <c r="E52" s="9" t="s">
        <v>9</v>
      </c>
    </row>
    <row r="53" s="2" customFormat="1" ht="22.5" customHeight="1" spans="1:5">
      <c r="A53" s="9">
        <f>51</f>
        <v>51</v>
      </c>
      <c r="B53" s="9" t="s">
        <v>6</v>
      </c>
      <c r="C53" s="9" t="s">
        <v>57</v>
      </c>
      <c r="D53" s="8" t="s">
        <v>74</v>
      </c>
      <c r="E53" s="9" t="s">
        <v>9</v>
      </c>
    </row>
    <row r="54" s="2" customFormat="1" ht="22.5" customHeight="1" spans="1:5">
      <c r="A54" s="9">
        <f>52</f>
        <v>52</v>
      </c>
      <c r="B54" s="9" t="s">
        <v>6</v>
      </c>
      <c r="C54" s="9" t="s">
        <v>27</v>
      </c>
      <c r="D54" s="8" t="s">
        <v>75</v>
      </c>
      <c r="E54" s="9" t="s">
        <v>9</v>
      </c>
    </row>
    <row r="55" s="2" customFormat="1" ht="22.5" customHeight="1" spans="1:5">
      <c r="A55" s="9">
        <f>53</f>
        <v>53</v>
      </c>
      <c r="B55" s="9" t="s">
        <v>6</v>
      </c>
      <c r="C55" s="9" t="s">
        <v>54</v>
      </c>
      <c r="D55" s="8" t="s">
        <v>76</v>
      </c>
      <c r="E55" s="9" t="s">
        <v>9</v>
      </c>
    </row>
    <row r="56" s="2" customFormat="1" ht="22.5" customHeight="1" spans="1:5">
      <c r="A56" s="9">
        <f>54</f>
        <v>54</v>
      </c>
      <c r="B56" s="9" t="s">
        <v>6</v>
      </c>
      <c r="C56" s="9" t="s">
        <v>7</v>
      </c>
      <c r="D56" s="8" t="s">
        <v>77</v>
      </c>
      <c r="E56" s="9" t="s">
        <v>9</v>
      </c>
    </row>
    <row r="57" s="2" customFormat="1" ht="22.5" customHeight="1" spans="1:5">
      <c r="A57" s="9">
        <f>55</f>
        <v>55</v>
      </c>
      <c r="B57" s="9" t="s">
        <v>6</v>
      </c>
      <c r="C57" s="9" t="s">
        <v>17</v>
      </c>
      <c r="D57" s="8" t="s">
        <v>78</v>
      </c>
      <c r="E57" s="9" t="s">
        <v>9</v>
      </c>
    </row>
    <row r="58" s="2" customFormat="1" ht="22.5" customHeight="1" spans="1:5">
      <c r="A58" s="9">
        <f>56</f>
        <v>56</v>
      </c>
      <c r="B58" s="9" t="s">
        <v>6</v>
      </c>
      <c r="C58" s="9" t="s">
        <v>17</v>
      </c>
      <c r="D58" s="8" t="s">
        <v>79</v>
      </c>
      <c r="E58" s="9" t="s">
        <v>9</v>
      </c>
    </row>
    <row r="59" s="2" customFormat="1" ht="22.5" customHeight="1" spans="1:5">
      <c r="A59" s="9">
        <f>57</f>
        <v>57</v>
      </c>
      <c r="B59" s="9" t="s">
        <v>6</v>
      </c>
      <c r="C59" s="9" t="s">
        <v>54</v>
      </c>
      <c r="D59" s="8" t="s">
        <v>80</v>
      </c>
      <c r="E59" s="9" t="s">
        <v>9</v>
      </c>
    </row>
    <row r="60" s="2" customFormat="1" ht="22.5" customHeight="1" spans="1:5">
      <c r="A60" s="9">
        <f>58</f>
        <v>58</v>
      </c>
      <c r="B60" s="9" t="s">
        <v>6</v>
      </c>
      <c r="C60" s="9" t="s">
        <v>23</v>
      </c>
      <c r="D60" s="8" t="s">
        <v>81</v>
      </c>
      <c r="E60" s="9" t="s">
        <v>9</v>
      </c>
    </row>
    <row r="61" s="2" customFormat="1" ht="22.5" customHeight="1" spans="1:5">
      <c r="A61" s="9">
        <f>59</f>
        <v>59</v>
      </c>
      <c r="B61" s="9" t="s">
        <v>6</v>
      </c>
      <c r="C61" s="9" t="s">
        <v>17</v>
      </c>
      <c r="D61" s="8" t="s">
        <v>82</v>
      </c>
      <c r="E61" s="9" t="s">
        <v>9</v>
      </c>
    </row>
    <row r="62" s="2" customFormat="1" ht="22.5" customHeight="1" spans="1:5">
      <c r="A62" s="9">
        <f>60</f>
        <v>60</v>
      </c>
      <c r="B62" s="9" t="s">
        <v>6</v>
      </c>
      <c r="C62" s="9" t="s">
        <v>61</v>
      </c>
      <c r="D62" s="8" t="s">
        <v>83</v>
      </c>
      <c r="E62" s="9" t="s">
        <v>9</v>
      </c>
    </row>
    <row r="63" s="2" customFormat="1" ht="22.5" customHeight="1" spans="1:5">
      <c r="A63" s="9">
        <f>61</f>
        <v>61</v>
      </c>
      <c r="B63" s="9" t="s">
        <v>6</v>
      </c>
      <c r="C63" s="9" t="s">
        <v>10</v>
      </c>
      <c r="D63" s="8" t="s">
        <v>84</v>
      </c>
      <c r="E63" s="9" t="s">
        <v>9</v>
      </c>
    </row>
    <row r="64" s="2" customFormat="1" ht="22.5" customHeight="1" spans="1:5">
      <c r="A64" s="9">
        <f>62</f>
        <v>62</v>
      </c>
      <c r="B64" s="9" t="s">
        <v>6</v>
      </c>
      <c r="C64" s="9" t="s">
        <v>21</v>
      </c>
      <c r="D64" s="8" t="s">
        <v>85</v>
      </c>
      <c r="E64" s="9" t="s">
        <v>9</v>
      </c>
    </row>
    <row r="65" s="2" customFormat="1" ht="22.5" customHeight="1" spans="1:5">
      <c r="A65" s="9">
        <f>63</f>
        <v>63</v>
      </c>
      <c r="B65" s="9" t="s">
        <v>6</v>
      </c>
      <c r="C65" s="9" t="s">
        <v>27</v>
      </c>
      <c r="D65" s="8" t="s">
        <v>86</v>
      </c>
      <c r="E65" s="9" t="s">
        <v>9</v>
      </c>
    </row>
    <row r="66" s="2" customFormat="1" ht="22.5" customHeight="1" spans="1:5">
      <c r="A66" s="9">
        <f>64</f>
        <v>64</v>
      </c>
      <c r="B66" s="9" t="s">
        <v>6</v>
      </c>
      <c r="C66" s="9" t="s">
        <v>17</v>
      </c>
      <c r="D66" s="8" t="s">
        <v>87</v>
      </c>
      <c r="E66" s="9" t="s">
        <v>9</v>
      </c>
    </row>
    <row r="67" s="2" customFormat="1" ht="22.5" customHeight="1" spans="1:5">
      <c r="A67" s="9">
        <f>65</f>
        <v>65</v>
      </c>
      <c r="B67" s="9" t="s">
        <v>6</v>
      </c>
      <c r="C67" s="9" t="s">
        <v>31</v>
      </c>
      <c r="D67" s="8" t="s">
        <v>88</v>
      </c>
      <c r="E67" s="9" t="s">
        <v>9</v>
      </c>
    </row>
    <row r="68" s="2" customFormat="1" ht="22.5" customHeight="1" spans="1:5">
      <c r="A68" s="9">
        <f>66</f>
        <v>66</v>
      </c>
      <c r="B68" s="9" t="s">
        <v>6</v>
      </c>
      <c r="C68" s="9" t="s">
        <v>44</v>
      </c>
      <c r="D68" s="8" t="s">
        <v>89</v>
      </c>
      <c r="E68" s="9" t="s">
        <v>9</v>
      </c>
    </row>
    <row r="69" s="2" customFormat="1" ht="22.5" customHeight="1" spans="1:5">
      <c r="A69" s="9">
        <f>67</f>
        <v>67</v>
      </c>
      <c r="B69" s="9" t="s">
        <v>6</v>
      </c>
      <c r="C69" s="9" t="s">
        <v>61</v>
      </c>
      <c r="D69" s="8" t="s">
        <v>90</v>
      </c>
      <c r="E69" s="9" t="s">
        <v>9</v>
      </c>
    </row>
    <row r="70" s="2" customFormat="1" ht="22.5" customHeight="1" spans="1:5">
      <c r="A70" s="9">
        <f>68</f>
        <v>68</v>
      </c>
      <c r="B70" s="9" t="s">
        <v>6</v>
      </c>
      <c r="C70" s="9" t="s">
        <v>57</v>
      </c>
      <c r="D70" s="8" t="s">
        <v>91</v>
      </c>
      <c r="E70" s="9" t="s">
        <v>9</v>
      </c>
    </row>
    <row r="71" s="2" customFormat="1" ht="22.5" customHeight="1" spans="1:5">
      <c r="A71" s="9">
        <f>69</f>
        <v>69</v>
      </c>
      <c r="B71" s="9" t="s">
        <v>6</v>
      </c>
      <c r="C71" s="9" t="s">
        <v>10</v>
      </c>
      <c r="D71" s="8" t="s">
        <v>92</v>
      </c>
      <c r="E71" s="9" t="s">
        <v>9</v>
      </c>
    </row>
    <row r="72" s="2" customFormat="1" ht="22.5" customHeight="1" spans="1:5">
      <c r="A72" s="9">
        <f>70</f>
        <v>70</v>
      </c>
      <c r="B72" s="9" t="s">
        <v>6</v>
      </c>
      <c r="C72" s="9" t="s">
        <v>19</v>
      </c>
      <c r="D72" s="8" t="s">
        <v>93</v>
      </c>
      <c r="E72" s="9" t="s">
        <v>9</v>
      </c>
    </row>
    <row r="73" s="2" customFormat="1" ht="22.5" customHeight="1" spans="1:5">
      <c r="A73" s="9">
        <f>71</f>
        <v>71</v>
      </c>
      <c r="B73" s="9" t="s">
        <v>6</v>
      </c>
      <c r="C73" s="9" t="s">
        <v>29</v>
      </c>
      <c r="D73" s="8" t="s">
        <v>94</v>
      </c>
      <c r="E73" s="9" t="s">
        <v>9</v>
      </c>
    </row>
    <row r="74" s="2" customFormat="1" ht="22.5" customHeight="1" spans="1:5">
      <c r="A74" s="9">
        <f>72</f>
        <v>72</v>
      </c>
      <c r="B74" s="9" t="s">
        <v>6</v>
      </c>
      <c r="C74" s="9" t="s">
        <v>23</v>
      </c>
      <c r="D74" s="8" t="s">
        <v>95</v>
      </c>
      <c r="E74" s="9" t="s">
        <v>9</v>
      </c>
    </row>
    <row r="75" s="2" customFormat="1" ht="22.5" customHeight="1" spans="1:5">
      <c r="A75" s="9">
        <f>73</f>
        <v>73</v>
      </c>
      <c r="B75" s="9" t="s">
        <v>6</v>
      </c>
      <c r="C75" s="9" t="s">
        <v>13</v>
      </c>
      <c r="D75" s="8" t="s">
        <v>96</v>
      </c>
      <c r="E75" s="9" t="s">
        <v>9</v>
      </c>
    </row>
    <row r="76" s="2" customFormat="1" ht="22.5" customHeight="1" spans="1:5">
      <c r="A76" s="9">
        <f>74</f>
        <v>74</v>
      </c>
      <c r="B76" s="9" t="s">
        <v>6</v>
      </c>
      <c r="C76" s="9" t="s">
        <v>57</v>
      </c>
      <c r="D76" s="8" t="s">
        <v>97</v>
      </c>
      <c r="E76" s="9" t="s">
        <v>9</v>
      </c>
    </row>
    <row r="77" s="2" customFormat="1" ht="22.5" customHeight="1" spans="1:5">
      <c r="A77" s="9">
        <f>75</f>
        <v>75</v>
      </c>
      <c r="B77" s="9" t="s">
        <v>6</v>
      </c>
      <c r="C77" s="9" t="s">
        <v>17</v>
      </c>
      <c r="D77" s="8" t="s">
        <v>98</v>
      </c>
      <c r="E77" s="9" t="s">
        <v>9</v>
      </c>
    </row>
    <row r="78" s="2" customFormat="1" ht="22.5" customHeight="1" spans="1:5">
      <c r="A78" s="9">
        <f>76</f>
        <v>76</v>
      </c>
      <c r="B78" s="9" t="s">
        <v>6</v>
      </c>
      <c r="C78" s="9" t="s">
        <v>7</v>
      </c>
      <c r="D78" s="8" t="s">
        <v>99</v>
      </c>
      <c r="E78" s="9" t="s">
        <v>9</v>
      </c>
    </row>
    <row r="79" s="2" customFormat="1" ht="22.5" customHeight="1" spans="1:5">
      <c r="A79" s="9">
        <f>77</f>
        <v>77</v>
      </c>
      <c r="B79" s="9" t="s">
        <v>6</v>
      </c>
      <c r="C79" s="9" t="s">
        <v>54</v>
      </c>
      <c r="D79" s="8" t="s">
        <v>100</v>
      </c>
      <c r="E79" s="9" t="s">
        <v>9</v>
      </c>
    </row>
    <row r="80" s="2" customFormat="1" ht="22.5" customHeight="1" spans="1:5">
      <c r="A80" s="9">
        <f>78</f>
        <v>78</v>
      </c>
      <c r="B80" s="9" t="s">
        <v>6</v>
      </c>
      <c r="C80" s="9" t="s">
        <v>31</v>
      </c>
      <c r="D80" s="8" t="s">
        <v>101</v>
      </c>
      <c r="E80" s="9" t="s">
        <v>9</v>
      </c>
    </row>
    <row r="81" s="2" customFormat="1" ht="22.5" customHeight="1" spans="1:5">
      <c r="A81" s="9">
        <f>79</f>
        <v>79</v>
      </c>
      <c r="B81" s="9" t="s">
        <v>6</v>
      </c>
      <c r="C81" s="9" t="s">
        <v>42</v>
      </c>
      <c r="D81" s="8" t="s">
        <v>102</v>
      </c>
      <c r="E81" s="9" t="s">
        <v>9</v>
      </c>
    </row>
    <row r="82" s="2" customFormat="1" ht="22.5" customHeight="1" spans="1:5">
      <c r="A82" s="9">
        <f>80</f>
        <v>80</v>
      </c>
      <c r="B82" s="9" t="s">
        <v>6</v>
      </c>
      <c r="C82" s="9" t="s">
        <v>13</v>
      </c>
      <c r="D82" s="8" t="s">
        <v>103</v>
      </c>
      <c r="E82" s="9" t="s">
        <v>9</v>
      </c>
    </row>
    <row r="83" s="2" customFormat="1" ht="22.5" customHeight="1" spans="1:5">
      <c r="A83" s="9">
        <f>81</f>
        <v>81</v>
      </c>
      <c r="B83" s="9" t="s">
        <v>6</v>
      </c>
      <c r="C83" s="9" t="s">
        <v>54</v>
      </c>
      <c r="D83" s="8" t="s">
        <v>104</v>
      </c>
      <c r="E83" s="9" t="s">
        <v>9</v>
      </c>
    </row>
    <row r="84" s="2" customFormat="1" ht="22.5" customHeight="1" spans="1:5">
      <c r="A84" s="9">
        <f>82</f>
        <v>82</v>
      </c>
      <c r="B84" s="9" t="s">
        <v>6</v>
      </c>
      <c r="C84" s="9" t="s">
        <v>54</v>
      </c>
      <c r="D84" s="8" t="s">
        <v>105</v>
      </c>
      <c r="E84" s="9" t="s">
        <v>9</v>
      </c>
    </row>
    <row r="85" s="2" customFormat="1" ht="22.5" customHeight="1" spans="1:5">
      <c r="A85" s="9">
        <f>83</f>
        <v>83</v>
      </c>
      <c r="B85" s="9" t="s">
        <v>6</v>
      </c>
      <c r="C85" s="9" t="s">
        <v>31</v>
      </c>
      <c r="D85" s="8" t="s">
        <v>106</v>
      </c>
      <c r="E85" s="9" t="s">
        <v>9</v>
      </c>
    </row>
    <row r="86" s="2" customFormat="1" ht="22.5" customHeight="1" spans="1:5">
      <c r="A86" s="9">
        <f>84</f>
        <v>84</v>
      </c>
      <c r="B86" s="9" t="s">
        <v>6</v>
      </c>
      <c r="C86" s="9" t="s">
        <v>25</v>
      </c>
      <c r="D86" s="8" t="s">
        <v>107</v>
      </c>
      <c r="E86" s="9" t="s">
        <v>9</v>
      </c>
    </row>
    <row r="87" s="2" customFormat="1" ht="22.5" customHeight="1" spans="1:5">
      <c r="A87" s="9">
        <f>85</f>
        <v>85</v>
      </c>
      <c r="B87" s="9" t="s">
        <v>6</v>
      </c>
      <c r="C87" s="9" t="s">
        <v>108</v>
      </c>
      <c r="D87" s="8" t="s">
        <v>109</v>
      </c>
      <c r="E87" s="9" t="s">
        <v>9</v>
      </c>
    </row>
    <row r="88" s="2" customFormat="1" ht="22.5" customHeight="1" spans="1:5">
      <c r="A88" s="9">
        <f>86</f>
        <v>86</v>
      </c>
      <c r="B88" s="9" t="s">
        <v>6</v>
      </c>
      <c r="C88" s="9" t="s">
        <v>7</v>
      </c>
      <c r="D88" s="8" t="s">
        <v>110</v>
      </c>
      <c r="E88" s="9" t="s">
        <v>9</v>
      </c>
    </row>
    <row r="89" s="2" customFormat="1" ht="22.5" customHeight="1" spans="1:5">
      <c r="A89" s="9">
        <f>87</f>
        <v>87</v>
      </c>
      <c r="B89" s="9" t="s">
        <v>6</v>
      </c>
      <c r="C89" s="9" t="s">
        <v>31</v>
      </c>
      <c r="D89" s="8" t="s">
        <v>111</v>
      </c>
      <c r="E89" s="9" t="s">
        <v>9</v>
      </c>
    </row>
    <row r="90" s="2" customFormat="1" ht="22.5" customHeight="1" spans="1:5">
      <c r="A90" s="9">
        <f>88</f>
        <v>88</v>
      </c>
      <c r="B90" s="9" t="s">
        <v>6</v>
      </c>
      <c r="C90" s="9" t="s">
        <v>10</v>
      </c>
      <c r="D90" s="8" t="s">
        <v>112</v>
      </c>
      <c r="E90" s="9" t="s">
        <v>9</v>
      </c>
    </row>
    <row r="91" s="2" customFormat="1" ht="22.5" customHeight="1" spans="1:5">
      <c r="A91" s="9">
        <f>89</f>
        <v>89</v>
      </c>
      <c r="B91" s="9" t="s">
        <v>6</v>
      </c>
      <c r="C91" s="9" t="s">
        <v>21</v>
      </c>
      <c r="D91" s="8" t="s">
        <v>113</v>
      </c>
      <c r="E91" s="9" t="s">
        <v>9</v>
      </c>
    </row>
    <row r="92" s="2" customFormat="1" ht="22.5" customHeight="1" spans="1:5">
      <c r="A92" s="9">
        <f>90</f>
        <v>90</v>
      </c>
      <c r="B92" s="9" t="s">
        <v>6</v>
      </c>
      <c r="C92" s="9" t="s">
        <v>19</v>
      </c>
      <c r="D92" s="8" t="s">
        <v>114</v>
      </c>
      <c r="E92" s="9" t="s">
        <v>9</v>
      </c>
    </row>
    <row r="93" s="2" customFormat="1" ht="22.5" customHeight="1" spans="1:5">
      <c r="A93" s="9">
        <f>91</f>
        <v>91</v>
      </c>
      <c r="B93" s="9" t="s">
        <v>6</v>
      </c>
      <c r="C93" s="9" t="s">
        <v>61</v>
      </c>
      <c r="D93" s="8" t="s">
        <v>115</v>
      </c>
      <c r="E93" s="9" t="s">
        <v>9</v>
      </c>
    </row>
    <row r="94" s="2" customFormat="1" ht="22.5" customHeight="1" spans="1:5">
      <c r="A94" s="9">
        <f>92</f>
        <v>92</v>
      </c>
      <c r="B94" s="9" t="s">
        <v>6</v>
      </c>
      <c r="C94" s="9" t="s">
        <v>54</v>
      </c>
      <c r="D94" s="8" t="s">
        <v>116</v>
      </c>
      <c r="E94" s="9" t="s">
        <v>9</v>
      </c>
    </row>
    <row r="95" s="2" customFormat="1" ht="22.5" customHeight="1" spans="1:5">
      <c r="A95" s="9">
        <f>93</f>
        <v>93</v>
      </c>
      <c r="B95" s="9" t="s">
        <v>6</v>
      </c>
      <c r="C95" s="9" t="s">
        <v>42</v>
      </c>
      <c r="D95" s="8" t="s">
        <v>117</v>
      </c>
      <c r="E95" s="9" t="s">
        <v>9</v>
      </c>
    </row>
    <row r="96" s="2" customFormat="1" ht="22.5" customHeight="1" spans="1:5">
      <c r="A96" s="9">
        <f>94</f>
        <v>94</v>
      </c>
      <c r="B96" s="9" t="s">
        <v>6</v>
      </c>
      <c r="C96" s="9" t="s">
        <v>44</v>
      </c>
      <c r="D96" s="8" t="s">
        <v>118</v>
      </c>
      <c r="E96" s="9" t="s">
        <v>9</v>
      </c>
    </row>
    <row r="97" s="2" customFormat="1" ht="22.5" customHeight="1" spans="1:5">
      <c r="A97" s="9">
        <f>95</f>
        <v>95</v>
      </c>
      <c r="B97" s="9" t="s">
        <v>6</v>
      </c>
      <c r="C97" s="9" t="s">
        <v>7</v>
      </c>
      <c r="D97" s="8" t="s">
        <v>119</v>
      </c>
      <c r="E97" s="9" t="s">
        <v>9</v>
      </c>
    </row>
    <row r="98" s="2" customFormat="1" ht="22.5" customHeight="1" spans="1:5">
      <c r="A98" s="9">
        <f>96</f>
        <v>96</v>
      </c>
      <c r="B98" s="9" t="s">
        <v>6</v>
      </c>
      <c r="C98" s="9" t="s">
        <v>54</v>
      </c>
      <c r="D98" s="8" t="s">
        <v>120</v>
      </c>
      <c r="E98" s="9" t="s">
        <v>9</v>
      </c>
    </row>
    <row r="99" s="2" customFormat="1" ht="22.5" customHeight="1" spans="1:5">
      <c r="A99" s="9">
        <f>97</f>
        <v>97</v>
      </c>
      <c r="B99" s="9" t="s">
        <v>6</v>
      </c>
      <c r="C99" s="9" t="s">
        <v>108</v>
      </c>
      <c r="D99" s="8" t="s">
        <v>121</v>
      </c>
      <c r="E99" s="9" t="s">
        <v>9</v>
      </c>
    </row>
    <row r="100" s="2" customFormat="1" ht="22.5" customHeight="1" spans="1:5">
      <c r="A100" s="9">
        <f>98</f>
        <v>98</v>
      </c>
      <c r="B100" s="9" t="s">
        <v>6</v>
      </c>
      <c r="C100" s="9" t="s">
        <v>10</v>
      </c>
      <c r="D100" s="8" t="s">
        <v>122</v>
      </c>
      <c r="E100" s="9" t="s">
        <v>9</v>
      </c>
    </row>
    <row r="101" s="2" customFormat="1" ht="22.5" customHeight="1" spans="1:5">
      <c r="A101" s="9">
        <f>99</f>
        <v>99</v>
      </c>
      <c r="B101" s="9" t="s">
        <v>6</v>
      </c>
      <c r="C101" s="9" t="s">
        <v>10</v>
      </c>
      <c r="D101" s="8" t="s">
        <v>123</v>
      </c>
      <c r="E101" s="9" t="s">
        <v>9</v>
      </c>
    </row>
    <row r="102" s="2" customFormat="1" ht="22.5" customHeight="1" spans="1:5">
      <c r="A102" s="9">
        <f>100</f>
        <v>100</v>
      </c>
      <c r="B102" s="9" t="s">
        <v>6</v>
      </c>
      <c r="C102" s="9" t="s">
        <v>13</v>
      </c>
      <c r="D102" s="8" t="s">
        <v>124</v>
      </c>
      <c r="E102" s="9" t="s">
        <v>9</v>
      </c>
    </row>
    <row r="103" s="2" customFormat="1" ht="22.5" customHeight="1" spans="1:5">
      <c r="A103" s="9">
        <f>101</f>
        <v>101</v>
      </c>
      <c r="B103" s="9" t="s">
        <v>6</v>
      </c>
      <c r="C103" s="9" t="s">
        <v>21</v>
      </c>
      <c r="D103" s="8" t="s">
        <v>125</v>
      </c>
      <c r="E103" s="9" t="s">
        <v>9</v>
      </c>
    </row>
    <row r="104" s="2" customFormat="1" ht="22.5" customHeight="1" spans="1:5">
      <c r="A104" s="9">
        <f>102</f>
        <v>102</v>
      </c>
      <c r="B104" s="9" t="s">
        <v>6</v>
      </c>
      <c r="C104" s="9" t="s">
        <v>57</v>
      </c>
      <c r="D104" s="8" t="s">
        <v>126</v>
      </c>
      <c r="E104" s="9" t="s">
        <v>9</v>
      </c>
    </row>
    <row r="105" s="2" customFormat="1" ht="22.5" customHeight="1" spans="1:5">
      <c r="A105" s="9">
        <f>103</f>
        <v>103</v>
      </c>
      <c r="B105" s="9" t="s">
        <v>6</v>
      </c>
      <c r="C105" s="9" t="s">
        <v>21</v>
      </c>
      <c r="D105" s="8" t="s">
        <v>127</v>
      </c>
      <c r="E105" s="9" t="s">
        <v>9</v>
      </c>
    </row>
    <row r="106" s="2" customFormat="1" ht="22.5" customHeight="1" spans="1:5">
      <c r="A106" s="9">
        <f>104</f>
        <v>104</v>
      </c>
      <c r="B106" s="9" t="s">
        <v>6</v>
      </c>
      <c r="C106" s="9" t="s">
        <v>27</v>
      </c>
      <c r="D106" s="8" t="s">
        <v>128</v>
      </c>
      <c r="E106" s="9" t="s">
        <v>9</v>
      </c>
    </row>
    <row r="107" s="2" customFormat="1" ht="22.5" customHeight="1" spans="1:5">
      <c r="A107" s="9">
        <f>105</f>
        <v>105</v>
      </c>
      <c r="B107" s="9" t="s">
        <v>6</v>
      </c>
      <c r="C107" s="9" t="s">
        <v>108</v>
      </c>
      <c r="D107" s="8" t="s">
        <v>129</v>
      </c>
      <c r="E107" s="9" t="s">
        <v>9</v>
      </c>
    </row>
    <row r="108" s="2" customFormat="1" ht="22.5" customHeight="1" spans="1:5">
      <c r="A108" s="9">
        <f>106</f>
        <v>106</v>
      </c>
      <c r="B108" s="9" t="s">
        <v>6</v>
      </c>
      <c r="C108" s="9" t="s">
        <v>44</v>
      </c>
      <c r="D108" s="8" t="s">
        <v>130</v>
      </c>
      <c r="E108" s="9" t="s">
        <v>9</v>
      </c>
    </row>
    <row r="109" s="2" customFormat="1" ht="22.5" customHeight="1" spans="1:5">
      <c r="A109" s="9">
        <f>107</f>
        <v>107</v>
      </c>
      <c r="B109" s="9" t="s">
        <v>6</v>
      </c>
      <c r="C109" s="9" t="s">
        <v>27</v>
      </c>
      <c r="D109" s="8" t="s">
        <v>131</v>
      </c>
      <c r="E109" s="9" t="s">
        <v>9</v>
      </c>
    </row>
    <row r="110" s="2" customFormat="1" ht="22.5" customHeight="1" spans="1:5">
      <c r="A110" s="9">
        <f>108</f>
        <v>108</v>
      </c>
      <c r="B110" s="9" t="s">
        <v>6</v>
      </c>
      <c r="C110" s="9" t="s">
        <v>54</v>
      </c>
      <c r="D110" s="8" t="s">
        <v>132</v>
      </c>
      <c r="E110" s="9" t="s">
        <v>9</v>
      </c>
    </row>
    <row r="111" s="2" customFormat="1" ht="22.5" customHeight="1" spans="1:5">
      <c r="A111" s="9">
        <f>109</f>
        <v>109</v>
      </c>
      <c r="B111" s="9" t="s">
        <v>6</v>
      </c>
      <c r="C111" s="9" t="s">
        <v>57</v>
      </c>
      <c r="D111" s="8" t="s">
        <v>133</v>
      </c>
      <c r="E111" s="9" t="s">
        <v>9</v>
      </c>
    </row>
    <row r="112" s="2" customFormat="1" ht="22.5" customHeight="1" spans="1:5">
      <c r="A112" s="9">
        <f>110</f>
        <v>110</v>
      </c>
      <c r="B112" s="9" t="s">
        <v>6</v>
      </c>
      <c r="C112" s="9" t="s">
        <v>44</v>
      </c>
      <c r="D112" s="8" t="s">
        <v>134</v>
      </c>
      <c r="E112" s="9" t="s">
        <v>9</v>
      </c>
    </row>
    <row r="113" s="2" customFormat="1" ht="22.5" customHeight="1" spans="1:5">
      <c r="A113" s="9">
        <f>111</f>
        <v>111</v>
      </c>
      <c r="B113" s="9" t="s">
        <v>6</v>
      </c>
      <c r="C113" s="9" t="s">
        <v>23</v>
      </c>
      <c r="D113" s="8" t="s">
        <v>135</v>
      </c>
      <c r="E113" s="9" t="s">
        <v>9</v>
      </c>
    </row>
    <row r="114" s="2" customFormat="1" ht="22.5" customHeight="1" spans="1:5">
      <c r="A114" s="9">
        <f>112</f>
        <v>112</v>
      </c>
      <c r="B114" s="9" t="s">
        <v>6</v>
      </c>
      <c r="C114" s="9" t="s">
        <v>23</v>
      </c>
      <c r="D114" s="8" t="s">
        <v>136</v>
      </c>
      <c r="E114" s="9" t="s">
        <v>9</v>
      </c>
    </row>
    <row r="115" s="2" customFormat="1" ht="22.5" customHeight="1" spans="1:5">
      <c r="A115" s="9">
        <f>113</f>
        <v>113</v>
      </c>
      <c r="B115" s="9" t="s">
        <v>6</v>
      </c>
      <c r="C115" s="9" t="s">
        <v>21</v>
      </c>
      <c r="D115" s="8" t="s">
        <v>137</v>
      </c>
      <c r="E115" s="9" t="s">
        <v>9</v>
      </c>
    </row>
    <row r="116" s="2" customFormat="1" ht="22.5" customHeight="1" spans="1:5">
      <c r="A116" s="9">
        <f>114</f>
        <v>114</v>
      </c>
      <c r="B116" s="9" t="s">
        <v>6</v>
      </c>
      <c r="C116" s="9" t="s">
        <v>21</v>
      </c>
      <c r="D116" s="8" t="s">
        <v>138</v>
      </c>
      <c r="E116" s="9" t="s">
        <v>9</v>
      </c>
    </row>
    <row r="117" s="2" customFormat="1" ht="22.5" customHeight="1" spans="1:5">
      <c r="A117" s="9">
        <f>115</f>
        <v>115</v>
      </c>
      <c r="B117" s="9" t="s">
        <v>6</v>
      </c>
      <c r="C117" s="9" t="s">
        <v>21</v>
      </c>
      <c r="D117" s="8" t="s">
        <v>139</v>
      </c>
      <c r="E117" s="9" t="s">
        <v>9</v>
      </c>
    </row>
    <row r="118" s="2" customFormat="1" ht="22.5" customHeight="1" spans="1:5">
      <c r="A118" s="9">
        <f>116</f>
        <v>116</v>
      </c>
      <c r="B118" s="9" t="s">
        <v>6</v>
      </c>
      <c r="C118" s="9" t="s">
        <v>17</v>
      </c>
      <c r="D118" s="8" t="s">
        <v>140</v>
      </c>
      <c r="E118" s="9" t="s">
        <v>9</v>
      </c>
    </row>
    <row r="119" s="2" customFormat="1" ht="22.5" customHeight="1" spans="1:5">
      <c r="A119" s="9">
        <f>117</f>
        <v>117</v>
      </c>
      <c r="B119" s="9" t="s">
        <v>6</v>
      </c>
      <c r="C119" s="9" t="s">
        <v>54</v>
      </c>
      <c r="D119" s="8" t="s">
        <v>141</v>
      </c>
      <c r="E119" s="9" t="s">
        <v>9</v>
      </c>
    </row>
    <row r="120" s="2" customFormat="1" ht="22.5" customHeight="1" spans="1:5">
      <c r="A120" s="9">
        <f>118</f>
        <v>118</v>
      </c>
      <c r="B120" s="9" t="s">
        <v>6</v>
      </c>
      <c r="C120" s="9" t="s">
        <v>61</v>
      </c>
      <c r="D120" s="8" t="s">
        <v>142</v>
      </c>
      <c r="E120" s="9" t="s">
        <v>9</v>
      </c>
    </row>
    <row r="121" s="2" customFormat="1" ht="22.5" customHeight="1" spans="1:5">
      <c r="A121" s="9">
        <f>119</f>
        <v>119</v>
      </c>
      <c r="B121" s="9" t="s">
        <v>6</v>
      </c>
      <c r="C121" s="9" t="s">
        <v>10</v>
      </c>
      <c r="D121" s="8" t="s">
        <v>143</v>
      </c>
      <c r="E121" s="9" t="s">
        <v>9</v>
      </c>
    </row>
    <row r="122" s="2" customFormat="1" ht="22.5" customHeight="1" spans="1:5">
      <c r="A122" s="9">
        <f>120</f>
        <v>120</v>
      </c>
      <c r="B122" s="9" t="s">
        <v>6</v>
      </c>
      <c r="C122" s="9" t="s">
        <v>44</v>
      </c>
      <c r="D122" s="8" t="s">
        <v>144</v>
      </c>
      <c r="E122" s="9" t="s">
        <v>9</v>
      </c>
    </row>
    <row r="123" s="2" customFormat="1" ht="22.5" customHeight="1" spans="1:5">
      <c r="A123" s="9">
        <f>121</f>
        <v>121</v>
      </c>
      <c r="B123" s="9" t="s">
        <v>6</v>
      </c>
      <c r="C123" s="9" t="s">
        <v>31</v>
      </c>
      <c r="D123" s="8" t="s">
        <v>145</v>
      </c>
      <c r="E123" s="9" t="s">
        <v>9</v>
      </c>
    </row>
    <row r="124" s="2" customFormat="1" ht="22.5" customHeight="1" spans="1:5">
      <c r="A124" s="9">
        <f>122</f>
        <v>122</v>
      </c>
      <c r="B124" s="9" t="s">
        <v>6</v>
      </c>
      <c r="C124" s="9" t="s">
        <v>25</v>
      </c>
      <c r="D124" s="8" t="s">
        <v>146</v>
      </c>
      <c r="E124" s="9" t="s">
        <v>9</v>
      </c>
    </row>
    <row r="125" s="2" customFormat="1" ht="22.5" customHeight="1" spans="1:5">
      <c r="A125" s="9">
        <f>123</f>
        <v>123</v>
      </c>
      <c r="B125" s="9" t="s">
        <v>6</v>
      </c>
      <c r="C125" s="9" t="s">
        <v>54</v>
      </c>
      <c r="D125" s="8" t="s">
        <v>147</v>
      </c>
      <c r="E125" s="9" t="s">
        <v>9</v>
      </c>
    </row>
    <row r="126" s="2" customFormat="1" ht="22.5" customHeight="1" spans="1:5">
      <c r="A126" s="9">
        <f>124</f>
        <v>124</v>
      </c>
      <c r="B126" s="9" t="s">
        <v>6</v>
      </c>
      <c r="C126" s="9" t="s">
        <v>44</v>
      </c>
      <c r="D126" s="8" t="s">
        <v>148</v>
      </c>
      <c r="E126" s="9" t="s">
        <v>9</v>
      </c>
    </row>
    <row r="127" s="2" customFormat="1" ht="22.5" customHeight="1" spans="1:5">
      <c r="A127" s="9">
        <f>125</f>
        <v>125</v>
      </c>
      <c r="B127" s="9" t="s">
        <v>6</v>
      </c>
      <c r="C127" s="9" t="s">
        <v>44</v>
      </c>
      <c r="D127" s="8" t="s">
        <v>149</v>
      </c>
      <c r="E127" s="9" t="s">
        <v>9</v>
      </c>
    </row>
    <row r="128" s="2" customFormat="1" ht="22.5" customHeight="1" spans="1:5">
      <c r="A128" s="9">
        <f>126</f>
        <v>126</v>
      </c>
      <c r="B128" s="9" t="s">
        <v>6</v>
      </c>
      <c r="C128" s="9" t="s">
        <v>27</v>
      </c>
      <c r="D128" s="8" t="s">
        <v>150</v>
      </c>
      <c r="E128" s="9" t="s">
        <v>9</v>
      </c>
    </row>
    <row r="129" s="2" customFormat="1" ht="22.5" customHeight="1" spans="1:5">
      <c r="A129" s="9">
        <f>127</f>
        <v>127</v>
      </c>
      <c r="B129" s="9" t="s">
        <v>6</v>
      </c>
      <c r="C129" s="9" t="s">
        <v>27</v>
      </c>
      <c r="D129" s="8" t="s">
        <v>151</v>
      </c>
      <c r="E129" s="9" t="s">
        <v>9</v>
      </c>
    </row>
    <row r="130" s="2" customFormat="1" ht="22.5" customHeight="1" spans="1:5">
      <c r="A130" s="9">
        <f>128</f>
        <v>128</v>
      </c>
      <c r="B130" s="9" t="s">
        <v>6</v>
      </c>
      <c r="C130" s="9" t="s">
        <v>17</v>
      </c>
      <c r="D130" s="8" t="s">
        <v>152</v>
      </c>
      <c r="E130" s="9" t="s">
        <v>9</v>
      </c>
    </row>
    <row r="131" s="2" customFormat="1" ht="22.5" customHeight="1" spans="1:5">
      <c r="A131" s="9">
        <f>129</f>
        <v>129</v>
      </c>
      <c r="B131" s="9" t="s">
        <v>6</v>
      </c>
      <c r="C131" s="9" t="s">
        <v>25</v>
      </c>
      <c r="D131" s="8" t="s">
        <v>153</v>
      </c>
      <c r="E131" s="9" t="s">
        <v>9</v>
      </c>
    </row>
    <row r="132" s="2" customFormat="1" ht="22.5" customHeight="1" spans="1:5">
      <c r="A132" s="9">
        <f>130</f>
        <v>130</v>
      </c>
      <c r="B132" s="9" t="s">
        <v>6</v>
      </c>
      <c r="C132" s="9" t="s">
        <v>13</v>
      </c>
      <c r="D132" s="8" t="s">
        <v>154</v>
      </c>
      <c r="E132" s="9" t="s">
        <v>9</v>
      </c>
    </row>
    <row r="133" s="2" customFormat="1" ht="22.5" customHeight="1" spans="1:5">
      <c r="A133" s="9">
        <f>131</f>
        <v>131</v>
      </c>
      <c r="B133" s="9" t="s">
        <v>6</v>
      </c>
      <c r="C133" s="9" t="s">
        <v>42</v>
      </c>
      <c r="D133" s="8" t="s">
        <v>155</v>
      </c>
      <c r="E133" s="9" t="s">
        <v>9</v>
      </c>
    </row>
    <row r="134" s="2" customFormat="1" ht="22.5" customHeight="1" spans="1:5">
      <c r="A134" s="9">
        <f>132</f>
        <v>132</v>
      </c>
      <c r="B134" s="9" t="s">
        <v>6</v>
      </c>
      <c r="C134" s="9" t="s">
        <v>44</v>
      </c>
      <c r="D134" s="8" t="s">
        <v>156</v>
      </c>
      <c r="E134" s="9" t="s">
        <v>9</v>
      </c>
    </row>
    <row r="135" s="2" customFormat="1" ht="22.5" customHeight="1" spans="1:5">
      <c r="A135" s="9">
        <f>133</f>
        <v>133</v>
      </c>
      <c r="B135" s="9" t="s">
        <v>6</v>
      </c>
      <c r="C135" s="9" t="s">
        <v>25</v>
      </c>
      <c r="D135" s="8" t="s">
        <v>157</v>
      </c>
      <c r="E135" s="9" t="s">
        <v>9</v>
      </c>
    </row>
    <row r="136" s="2" customFormat="1" ht="22.5" customHeight="1" spans="1:5">
      <c r="A136" s="9">
        <f>134</f>
        <v>134</v>
      </c>
      <c r="B136" s="9" t="s">
        <v>6</v>
      </c>
      <c r="C136" s="9" t="s">
        <v>42</v>
      </c>
      <c r="D136" s="8" t="s">
        <v>158</v>
      </c>
      <c r="E136" s="9" t="s">
        <v>9</v>
      </c>
    </row>
    <row r="137" s="2" customFormat="1" ht="22.5" customHeight="1" spans="1:5">
      <c r="A137" s="9">
        <f>135</f>
        <v>135</v>
      </c>
      <c r="B137" s="9" t="s">
        <v>6</v>
      </c>
      <c r="C137" s="9" t="s">
        <v>31</v>
      </c>
      <c r="D137" s="8" t="s">
        <v>159</v>
      </c>
      <c r="E137" s="9" t="s">
        <v>9</v>
      </c>
    </row>
    <row r="138" s="2" customFormat="1" ht="22.5" customHeight="1" spans="1:5">
      <c r="A138" s="9">
        <f>136</f>
        <v>136</v>
      </c>
      <c r="B138" s="9" t="s">
        <v>6</v>
      </c>
      <c r="C138" s="9" t="s">
        <v>44</v>
      </c>
      <c r="D138" s="8" t="s">
        <v>160</v>
      </c>
      <c r="E138" s="9" t="s">
        <v>9</v>
      </c>
    </row>
    <row r="139" s="2" customFormat="1" ht="22.5" customHeight="1" spans="1:5">
      <c r="A139" s="9">
        <f>137</f>
        <v>137</v>
      </c>
      <c r="B139" s="9" t="s">
        <v>6</v>
      </c>
      <c r="C139" s="9" t="s">
        <v>25</v>
      </c>
      <c r="D139" s="8" t="s">
        <v>161</v>
      </c>
      <c r="E139" s="9" t="s">
        <v>9</v>
      </c>
    </row>
    <row r="140" s="2" customFormat="1" ht="22.5" customHeight="1" spans="1:5">
      <c r="A140" s="9">
        <f>138</f>
        <v>138</v>
      </c>
      <c r="B140" s="9" t="s">
        <v>6</v>
      </c>
      <c r="C140" s="9" t="s">
        <v>44</v>
      </c>
      <c r="D140" s="8" t="s">
        <v>162</v>
      </c>
      <c r="E140" s="9" t="s">
        <v>9</v>
      </c>
    </row>
    <row r="141" s="2" customFormat="1" ht="22.5" customHeight="1" spans="1:5">
      <c r="A141" s="9">
        <f>139</f>
        <v>139</v>
      </c>
      <c r="B141" s="9" t="s">
        <v>6</v>
      </c>
      <c r="C141" s="9" t="s">
        <v>10</v>
      </c>
      <c r="D141" s="8" t="s">
        <v>163</v>
      </c>
      <c r="E141" s="9" t="s">
        <v>9</v>
      </c>
    </row>
    <row r="142" s="2" customFormat="1" ht="22.5" customHeight="1" spans="1:5">
      <c r="A142" s="9">
        <f>140</f>
        <v>140</v>
      </c>
      <c r="B142" s="9" t="s">
        <v>6</v>
      </c>
      <c r="C142" s="9" t="s">
        <v>108</v>
      </c>
      <c r="D142" s="8" t="s">
        <v>164</v>
      </c>
      <c r="E142" s="9" t="s">
        <v>9</v>
      </c>
    </row>
    <row r="143" s="2" customFormat="1" ht="22.5" customHeight="1" spans="1:5">
      <c r="A143" s="9">
        <f>141</f>
        <v>141</v>
      </c>
      <c r="B143" s="9" t="s">
        <v>6</v>
      </c>
      <c r="C143" s="9" t="s">
        <v>29</v>
      </c>
      <c r="D143" s="8" t="s">
        <v>165</v>
      </c>
      <c r="E143" s="9" t="s">
        <v>9</v>
      </c>
    </row>
    <row r="144" s="2" customFormat="1" ht="22.5" customHeight="1" spans="1:5">
      <c r="A144" s="9">
        <f>142</f>
        <v>142</v>
      </c>
      <c r="B144" s="9" t="s">
        <v>6</v>
      </c>
      <c r="C144" s="9" t="s">
        <v>23</v>
      </c>
      <c r="D144" s="8" t="s">
        <v>166</v>
      </c>
      <c r="E144" s="9" t="s">
        <v>9</v>
      </c>
    </row>
    <row r="145" s="2" customFormat="1" ht="22.5" customHeight="1" spans="1:5">
      <c r="A145" s="9">
        <f>143</f>
        <v>143</v>
      </c>
      <c r="B145" s="9" t="s">
        <v>6</v>
      </c>
      <c r="C145" s="9" t="s">
        <v>17</v>
      </c>
      <c r="D145" s="8" t="s">
        <v>167</v>
      </c>
      <c r="E145" s="9" t="s">
        <v>9</v>
      </c>
    </row>
    <row r="146" s="2" customFormat="1" ht="22.5" customHeight="1" spans="1:5">
      <c r="A146" s="9">
        <f>144</f>
        <v>144</v>
      </c>
      <c r="B146" s="9" t="s">
        <v>6</v>
      </c>
      <c r="C146" s="9" t="s">
        <v>17</v>
      </c>
      <c r="D146" s="8" t="s">
        <v>168</v>
      </c>
      <c r="E146" s="9" t="s">
        <v>9</v>
      </c>
    </row>
    <row r="147" s="2" customFormat="1" ht="22.5" customHeight="1" spans="1:5">
      <c r="A147" s="9">
        <f>145</f>
        <v>145</v>
      </c>
      <c r="B147" s="9" t="s">
        <v>6</v>
      </c>
      <c r="C147" s="9" t="s">
        <v>23</v>
      </c>
      <c r="D147" s="8" t="s">
        <v>169</v>
      </c>
      <c r="E147" s="9" t="s">
        <v>9</v>
      </c>
    </row>
    <row r="148" s="2" customFormat="1" ht="22.5" customHeight="1" spans="1:5">
      <c r="A148" s="9">
        <f>146</f>
        <v>146</v>
      </c>
      <c r="B148" s="9" t="s">
        <v>6</v>
      </c>
      <c r="C148" s="9" t="s">
        <v>10</v>
      </c>
      <c r="D148" s="8" t="s">
        <v>170</v>
      </c>
      <c r="E148" s="9" t="s">
        <v>9</v>
      </c>
    </row>
    <row r="149" s="2" customFormat="1" ht="22.5" customHeight="1" spans="1:5">
      <c r="A149" s="9">
        <f>147</f>
        <v>147</v>
      </c>
      <c r="B149" s="9" t="s">
        <v>6</v>
      </c>
      <c r="C149" s="9" t="s">
        <v>10</v>
      </c>
      <c r="D149" s="8" t="s">
        <v>171</v>
      </c>
      <c r="E149" s="9" t="s">
        <v>9</v>
      </c>
    </row>
    <row r="150" s="2" customFormat="1" ht="22.5" customHeight="1" spans="1:5">
      <c r="A150" s="9">
        <f>148</f>
        <v>148</v>
      </c>
      <c r="B150" s="9" t="s">
        <v>6</v>
      </c>
      <c r="C150" s="9" t="s">
        <v>10</v>
      </c>
      <c r="D150" s="8" t="s">
        <v>172</v>
      </c>
      <c r="E150" s="9" t="s">
        <v>9</v>
      </c>
    </row>
    <row r="151" s="2" customFormat="1" ht="22.5" customHeight="1" spans="1:5">
      <c r="A151" s="9">
        <f>149</f>
        <v>149</v>
      </c>
      <c r="B151" s="9" t="s">
        <v>6</v>
      </c>
      <c r="C151" s="9" t="s">
        <v>7</v>
      </c>
      <c r="D151" s="8" t="s">
        <v>173</v>
      </c>
      <c r="E151" s="9" t="s">
        <v>9</v>
      </c>
    </row>
    <row r="152" s="2" customFormat="1" ht="22.5" customHeight="1" spans="1:5">
      <c r="A152" s="9">
        <f>150</f>
        <v>150</v>
      </c>
      <c r="B152" s="9" t="s">
        <v>6</v>
      </c>
      <c r="C152" s="9" t="s">
        <v>7</v>
      </c>
      <c r="D152" s="8" t="s">
        <v>174</v>
      </c>
      <c r="E152" s="9" t="s">
        <v>9</v>
      </c>
    </row>
    <row r="153" s="2" customFormat="1" ht="22.5" customHeight="1" spans="1:5">
      <c r="A153" s="9">
        <f>151</f>
        <v>151</v>
      </c>
      <c r="B153" s="9" t="s">
        <v>6</v>
      </c>
      <c r="C153" s="9" t="s">
        <v>7</v>
      </c>
      <c r="D153" s="8" t="s">
        <v>93</v>
      </c>
      <c r="E153" s="9" t="s">
        <v>9</v>
      </c>
    </row>
    <row r="154" s="2" customFormat="1" ht="22.5" customHeight="1" spans="1:5">
      <c r="A154" s="9">
        <f>152</f>
        <v>152</v>
      </c>
      <c r="B154" s="9" t="s">
        <v>6</v>
      </c>
      <c r="C154" s="9" t="s">
        <v>7</v>
      </c>
      <c r="D154" s="8" t="s">
        <v>175</v>
      </c>
      <c r="E154" s="9" t="s">
        <v>9</v>
      </c>
    </row>
    <row r="155" s="2" customFormat="1" ht="22.5" customHeight="1" spans="1:5">
      <c r="A155" s="9">
        <f>153</f>
        <v>153</v>
      </c>
      <c r="B155" s="9" t="s">
        <v>6</v>
      </c>
      <c r="C155" s="9" t="s">
        <v>108</v>
      </c>
      <c r="D155" s="8" t="s">
        <v>176</v>
      </c>
      <c r="E155" s="9" t="s">
        <v>9</v>
      </c>
    </row>
    <row r="156" s="2" customFormat="1" ht="22.5" customHeight="1" spans="1:5">
      <c r="A156" s="9">
        <f>154</f>
        <v>154</v>
      </c>
      <c r="B156" s="9" t="s">
        <v>6</v>
      </c>
      <c r="C156" s="9" t="s">
        <v>108</v>
      </c>
      <c r="D156" s="8" t="s">
        <v>177</v>
      </c>
      <c r="E156" s="9" t="s">
        <v>9</v>
      </c>
    </row>
    <row r="157" s="2" customFormat="1" ht="22.5" customHeight="1" spans="1:5">
      <c r="A157" s="9">
        <f>155</f>
        <v>155</v>
      </c>
      <c r="B157" s="9" t="s">
        <v>6</v>
      </c>
      <c r="C157" s="9" t="s">
        <v>23</v>
      </c>
      <c r="D157" s="8" t="s">
        <v>178</v>
      </c>
      <c r="E157" s="9" t="s">
        <v>9</v>
      </c>
    </row>
    <row r="158" s="2" customFormat="1" ht="22.5" customHeight="1" spans="1:5">
      <c r="A158" s="9">
        <f>156</f>
        <v>156</v>
      </c>
      <c r="B158" s="9" t="s">
        <v>6</v>
      </c>
      <c r="C158" s="9" t="s">
        <v>23</v>
      </c>
      <c r="D158" s="8" t="s">
        <v>179</v>
      </c>
      <c r="E158" s="9" t="s">
        <v>9</v>
      </c>
    </row>
    <row r="159" s="2" customFormat="1" ht="22.5" customHeight="1" spans="1:5">
      <c r="A159" s="9">
        <f>157</f>
        <v>157</v>
      </c>
      <c r="B159" s="9" t="s">
        <v>6</v>
      </c>
      <c r="C159" s="9" t="s">
        <v>23</v>
      </c>
      <c r="D159" s="8" t="s">
        <v>180</v>
      </c>
      <c r="E159" s="9" t="s">
        <v>9</v>
      </c>
    </row>
    <row r="160" s="2" customFormat="1" ht="22.5" customHeight="1" spans="1:5">
      <c r="A160" s="9">
        <f>158</f>
        <v>158</v>
      </c>
      <c r="B160" s="9" t="s">
        <v>6</v>
      </c>
      <c r="C160" s="9" t="s">
        <v>23</v>
      </c>
      <c r="D160" s="8" t="s">
        <v>181</v>
      </c>
      <c r="E160" s="9" t="s">
        <v>9</v>
      </c>
    </row>
    <row r="161" s="2" customFormat="1" ht="22.5" customHeight="1" spans="1:5">
      <c r="A161" s="9">
        <f>159</f>
        <v>159</v>
      </c>
      <c r="B161" s="9" t="s">
        <v>6</v>
      </c>
      <c r="C161" s="9" t="s">
        <v>23</v>
      </c>
      <c r="D161" s="8" t="s">
        <v>182</v>
      </c>
      <c r="E161" s="9" t="s">
        <v>9</v>
      </c>
    </row>
    <row r="162" s="2" customFormat="1" ht="22.5" customHeight="1" spans="1:5">
      <c r="A162" s="9">
        <f>160</f>
        <v>160</v>
      </c>
      <c r="B162" s="9" t="s">
        <v>6</v>
      </c>
      <c r="C162" s="9" t="s">
        <v>23</v>
      </c>
      <c r="D162" s="8" t="s">
        <v>183</v>
      </c>
      <c r="E162" s="9" t="s">
        <v>9</v>
      </c>
    </row>
    <row r="163" s="2" customFormat="1" ht="22.5" customHeight="1" spans="1:5">
      <c r="A163" s="9">
        <f>161</f>
        <v>161</v>
      </c>
      <c r="B163" s="9" t="s">
        <v>6</v>
      </c>
      <c r="C163" s="9" t="s">
        <v>108</v>
      </c>
      <c r="D163" s="8" t="s">
        <v>184</v>
      </c>
      <c r="E163" s="9" t="s">
        <v>9</v>
      </c>
    </row>
    <row r="164" s="2" customFormat="1" ht="22.5" customHeight="1" spans="1:5">
      <c r="A164" s="9">
        <f>162</f>
        <v>162</v>
      </c>
      <c r="B164" s="9" t="s">
        <v>6</v>
      </c>
      <c r="C164" s="9" t="s">
        <v>7</v>
      </c>
      <c r="D164" s="8" t="s">
        <v>185</v>
      </c>
      <c r="E164" s="9" t="s">
        <v>9</v>
      </c>
    </row>
    <row r="165" s="2" customFormat="1" ht="22.5" customHeight="1" spans="1:5">
      <c r="A165" s="9">
        <f>163</f>
        <v>163</v>
      </c>
      <c r="B165" s="9" t="s">
        <v>6</v>
      </c>
      <c r="C165" s="9" t="s">
        <v>7</v>
      </c>
      <c r="D165" s="8" t="s">
        <v>186</v>
      </c>
      <c r="E165" s="9" t="s">
        <v>9</v>
      </c>
    </row>
    <row r="166" s="2" customFormat="1" ht="22.5" customHeight="1" spans="1:5">
      <c r="A166" s="9">
        <f>164</f>
        <v>164</v>
      </c>
      <c r="B166" s="9" t="s">
        <v>6</v>
      </c>
      <c r="C166" s="9" t="s">
        <v>7</v>
      </c>
      <c r="D166" s="8" t="s">
        <v>187</v>
      </c>
      <c r="E166" s="9" t="s">
        <v>9</v>
      </c>
    </row>
    <row r="167" s="2" customFormat="1" ht="22.5" customHeight="1" spans="1:5">
      <c r="A167" s="9">
        <f>165</f>
        <v>165</v>
      </c>
      <c r="B167" s="9" t="s">
        <v>6</v>
      </c>
      <c r="C167" s="9" t="s">
        <v>7</v>
      </c>
      <c r="D167" s="8" t="s">
        <v>188</v>
      </c>
      <c r="E167" s="9" t="s">
        <v>9</v>
      </c>
    </row>
    <row r="168" s="2" customFormat="1" ht="22.5" customHeight="1" spans="1:5">
      <c r="A168" s="9">
        <f>166</f>
        <v>166</v>
      </c>
      <c r="B168" s="9" t="s">
        <v>6</v>
      </c>
      <c r="C168" s="9" t="s">
        <v>7</v>
      </c>
      <c r="D168" s="8" t="s">
        <v>189</v>
      </c>
      <c r="E168" s="9" t="s">
        <v>9</v>
      </c>
    </row>
    <row r="169" s="2" customFormat="1" ht="22.5" customHeight="1" spans="1:5">
      <c r="A169" s="9">
        <f>167</f>
        <v>167</v>
      </c>
      <c r="B169" s="9" t="s">
        <v>6</v>
      </c>
      <c r="C169" s="9" t="s">
        <v>7</v>
      </c>
      <c r="D169" s="8" t="s">
        <v>190</v>
      </c>
      <c r="E169" s="9" t="s">
        <v>9</v>
      </c>
    </row>
    <row r="170" s="2" customFormat="1" ht="22.5" customHeight="1" spans="1:5">
      <c r="A170" s="9">
        <f>168</f>
        <v>168</v>
      </c>
      <c r="B170" s="9" t="s">
        <v>6</v>
      </c>
      <c r="C170" s="9" t="s">
        <v>7</v>
      </c>
      <c r="D170" s="8" t="s">
        <v>191</v>
      </c>
      <c r="E170" s="9" t="s">
        <v>9</v>
      </c>
    </row>
    <row r="171" s="2" customFormat="1" ht="22.5" customHeight="1" spans="1:5">
      <c r="A171" s="9">
        <f>169</f>
        <v>169</v>
      </c>
      <c r="B171" s="9" t="s">
        <v>6</v>
      </c>
      <c r="C171" s="9" t="s">
        <v>54</v>
      </c>
      <c r="D171" s="8" t="s">
        <v>192</v>
      </c>
      <c r="E171" s="9" t="s">
        <v>9</v>
      </c>
    </row>
    <row r="172" s="2" customFormat="1" ht="22.5" customHeight="1" spans="1:5">
      <c r="A172" s="9">
        <f>170</f>
        <v>170</v>
      </c>
      <c r="B172" s="9" t="s">
        <v>6</v>
      </c>
      <c r="C172" s="9" t="s">
        <v>7</v>
      </c>
      <c r="D172" s="8" t="s">
        <v>193</v>
      </c>
      <c r="E172" s="9" t="s">
        <v>9</v>
      </c>
    </row>
    <row r="173" s="2" customFormat="1" ht="22.5" customHeight="1" spans="1:5">
      <c r="A173" s="9">
        <f>171</f>
        <v>171</v>
      </c>
      <c r="B173" s="9" t="s">
        <v>6</v>
      </c>
      <c r="C173" s="9" t="s">
        <v>54</v>
      </c>
      <c r="D173" s="8" t="s">
        <v>194</v>
      </c>
      <c r="E173" s="9" t="s">
        <v>9</v>
      </c>
    </row>
    <row r="174" s="2" customFormat="1" ht="22.5" customHeight="1" spans="1:5">
      <c r="A174" s="9">
        <f>172</f>
        <v>172</v>
      </c>
      <c r="B174" s="9" t="s">
        <v>6</v>
      </c>
      <c r="C174" s="9" t="s">
        <v>44</v>
      </c>
      <c r="D174" s="8" t="s">
        <v>195</v>
      </c>
      <c r="E174" s="9" t="s">
        <v>9</v>
      </c>
    </row>
    <row r="175" s="2" customFormat="1" ht="22.5" customHeight="1" spans="1:5">
      <c r="A175" s="9">
        <f>173</f>
        <v>173</v>
      </c>
      <c r="B175" s="9" t="s">
        <v>6</v>
      </c>
      <c r="C175" s="9" t="s">
        <v>54</v>
      </c>
      <c r="D175" s="8" t="s">
        <v>196</v>
      </c>
      <c r="E175" s="9" t="s">
        <v>9</v>
      </c>
    </row>
    <row r="176" s="2" customFormat="1" ht="22.5" customHeight="1" spans="1:5">
      <c r="A176" s="9">
        <f>174</f>
        <v>174</v>
      </c>
      <c r="B176" s="9" t="s">
        <v>6</v>
      </c>
      <c r="C176" s="9" t="s">
        <v>54</v>
      </c>
      <c r="D176" s="8" t="s">
        <v>197</v>
      </c>
      <c r="E176" s="9" t="s">
        <v>9</v>
      </c>
    </row>
    <row r="177" s="2" customFormat="1" ht="22.5" customHeight="1" spans="1:5">
      <c r="A177" s="9">
        <f>175</f>
        <v>175</v>
      </c>
      <c r="B177" s="9" t="s">
        <v>6</v>
      </c>
      <c r="C177" s="9" t="s">
        <v>44</v>
      </c>
      <c r="D177" s="8" t="s">
        <v>198</v>
      </c>
      <c r="E177" s="9" t="s">
        <v>9</v>
      </c>
    </row>
    <row r="178" s="2" customFormat="1" ht="22.5" customHeight="1" spans="1:5">
      <c r="A178" s="9">
        <f>176</f>
        <v>176</v>
      </c>
      <c r="B178" s="9" t="s">
        <v>6</v>
      </c>
      <c r="C178" s="9" t="s">
        <v>54</v>
      </c>
      <c r="D178" s="8" t="s">
        <v>199</v>
      </c>
      <c r="E178" s="9" t="s">
        <v>9</v>
      </c>
    </row>
    <row r="179" s="2" customFormat="1" ht="22.5" customHeight="1" spans="1:5">
      <c r="A179" s="9">
        <f>177</f>
        <v>177</v>
      </c>
      <c r="B179" s="9" t="s">
        <v>6</v>
      </c>
      <c r="C179" s="9" t="s">
        <v>54</v>
      </c>
      <c r="D179" s="8" t="s">
        <v>200</v>
      </c>
      <c r="E179" s="9" t="s">
        <v>9</v>
      </c>
    </row>
    <row r="180" s="2" customFormat="1" ht="22.5" customHeight="1" spans="1:5">
      <c r="A180" s="9">
        <f>178</f>
        <v>178</v>
      </c>
      <c r="B180" s="9" t="s">
        <v>6</v>
      </c>
      <c r="C180" s="9" t="s">
        <v>54</v>
      </c>
      <c r="D180" s="8" t="s">
        <v>201</v>
      </c>
      <c r="E180" s="9" t="s">
        <v>9</v>
      </c>
    </row>
    <row r="181" s="2" customFormat="1" ht="22.5" customHeight="1" spans="1:5">
      <c r="A181" s="9">
        <f>179</f>
        <v>179</v>
      </c>
      <c r="B181" s="9" t="s">
        <v>6</v>
      </c>
      <c r="C181" s="9" t="s">
        <v>54</v>
      </c>
      <c r="D181" s="8" t="s">
        <v>202</v>
      </c>
      <c r="E181" s="9" t="s">
        <v>9</v>
      </c>
    </row>
    <row r="182" s="2" customFormat="1" ht="22.5" customHeight="1" spans="1:5">
      <c r="A182" s="9">
        <f>180</f>
        <v>180</v>
      </c>
      <c r="B182" s="9" t="s">
        <v>6</v>
      </c>
      <c r="C182" s="9" t="s">
        <v>108</v>
      </c>
      <c r="D182" s="8" t="s">
        <v>203</v>
      </c>
      <c r="E182" s="9" t="s">
        <v>9</v>
      </c>
    </row>
    <row r="183" s="2" customFormat="1" ht="22.5" customHeight="1" spans="1:5">
      <c r="A183" s="9">
        <f>181</f>
        <v>181</v>
      </c>
      <c r="B183" s="9" t="s">
        <v>6</v>
      </c>
      <c r="C183" s="9" t="s">
        <v>108</v>
      </c>
      <c r="D183" s="8" t="s">
        <v>204</v>
      </c>
      <c r="E183" s="9" t="s">
        <v>9</v>
      </c>
    </row>
    <row r="184" s="2" customFormat="1" ht="22.5" customHeight="1" spans="1:5">
      <c r="A184" s="9">
        <f>182</f>
        <v>182</v>
      </c>
      <c r="B184" s="9" t="s">
        <v>6</v>
      </c>
      <c r="C184" s="9" t="s">
        <v>7</v>
      </c>
      <c r="D184" s="8" t="s">
        <v>205</v>
      </c>
      <c r="E184" s="9" t="s">
        <v>9</v>
      </c>
    </row>
    <row r="185" s="2" customFormat="1" ht="22.5" customHeight="1" spans="1:5">
      <c r="A185" s="9">
        <f>183</f>
        <v>183</v>
      </c>
      <c r="B185" s="9" t="s">
        <v>6</v>
      </c>
      <c r="C185" s="9" t="s">
        <v>108</v>
      </c>
      <c r="D185" s="8" t="s">
        <v>206</v>
      </c>
      <c r="E185" s="9" t="s">
        <v>9</v>
      </c>
    </row>
    <row r="186" s="2" customFormat="1" ht="22.5" customHeight="1" spans="1:5">
      <c r="A186" s="9">
        <f>184</f>
        <v>184</v>
      </c>
      <c r="B186" s="9" t="s">
        <v>6</v>
      </c>
      <c r="C186" s="9" t="s">
        <v>7</v>
      </c>
      <c r="D186" s="8" t="s">
        <v>207</v>
      </c>
      <c r="E186" s="9" t="s">
        <v>9</v>
      </c>
    </row>
    <row r="187" s="2" customFormat="1" ht="22.5" customHeight="1" spans="1:5">
      <c r="A187" s="9">
        <f>185</f>
        <v>185</v>
      </c>
      <c r="B187" s="9" t="s">
        <v>6</v>
      </c>
      <c r="C187" s="9" t="s">
        <v>44</v>
      </c>
      <c r="D187" s="8" t="s">
        <v>208</v>
      </c>
      <c r="E187" s="9" t="s">
        <v>9</v>
      </c>
    </row>
    <row r="188" s="2" customFormat="1" ht="22.5" customHeight="1" spans="1:5">
      <c r="A188" s="9">
        <f>186</f>
        <v>186</v>
      </c>
      <c r="B188" s="9" t="s">
        <v>6</v>
      </c>
      <c r="C188" s="9" t="s">
        <v>54</v>
      </c>
      <c r="D188" s="8" t="s">
        <v>209</v>
      </c>
      <c r="E188" s="9" t="s">
        <v>9</v>
      </c>
    </row>
    <row r="189" s="2" customFormat="1" ht="22.5" customHeight="1" spans="1:5">
      <c r="A189" s="9">
        <f>187</f>
        <v>187</v>
      </c>
      <c r="B189" s="9" t="s">
        <v>6</v>
      </c>
      <c r="C189" s="9" t="s">
        <v>54</v>
      </c>
      <c r="D189" s="8" t="s">
        <v>210</v>
      </c>
      <c r="E189" s="9" t="s">
        <v>9</v>
      </c>
    </row>
    <row r="190" s="2" customFormat="1" ht="22.5" customHeight="1" spans="1:5">
      <c r="A190" s="9">
        <f>188</f>
        <v>188</v>
      </c>
      <c r="B190" s="9" t="s">
        <v>6</v>
      </c>
      <c r="C190" s="9" t="s">
        <v>7</v>
      </c>
      <c r="D190" s="8" t="s">
        <v>211</v>
      </c>
      <c r="E190" s="9" t="s">
        <v>9</v>
      </c>
    </row>
    <row r="191" s="2" customFormat="1" ht="22.5" customHeight="1" spans="1:5">
      <c r="A191" s="9">
        <f>189</f>
        <v>189</v>
      </c>
      <c r="B191" s="9" t="s">
        <v>6</v>
      </c>
      <c r="C191" s="9" t="s">
        <v>7</v>
      </c>
      <c r="D191" s="8" t="s">
        <v>212</v>
      </c>
      <c r="E191" s="9" t="s">
        <v>9</v>
      </c>
    </row>
    <row r="192" s="2" customFormat="1" ht="22.5" customHeight="1" spans="1:5">
      <c r="A192" s="9">
        <f>190</f>
        <v>190</v>
      </c>
      <c r="B192" s="9" t="s">
        <v>6</v>
      </c>
      <c r="C192" s="9" t="s">
        <v>7</v>
      </c>
      <c r="D192" s="8" t="s">
        <v>213</v>
      </c>
      <c r="E192" s="9" t="s">
        <v>9</v>
      </c>
    </row>
    <row r="193" s="2" customFormat="1" ht="22.5" customHeight="1" spans="1:5">
      <c r="A193" s="9">
        <f>191</f>
        <v>191</v>
      </c>
      <c r="B193" s="9" t="s">
        <v>6</v>
      </c>
      <c r="C193" s="9" t="s">
        <v>7</v>
      </c>
      <c r="D193" s="8" t="s">
        <v>214</v>
      </c>
      <c r="E193" s="9" t="s">
        <v>9</v>
      </c>
    </row>
    <row r="194" s="2" customFormat="1" ht="22.5" customHeight="1" spans="1:5">
      <c r="A194" s="9">
        <f>192</f>
        <v>192</v>
      </c>
      <c r="B194" s="9" t="s">
        <v>6</v>
      </c>
      <c r="C194" s="9" t="s">
        <v>7</v>
      </c>
      <c r="D194" s="8" t="s">
        <v>215</v>
      </c>
      <c r="E194" s="9" t="s">
        <v>9</v>
      </c>
    </row>
    <row r="195" s="2" customFormat="1" ht="22.5" customHeight="1" spans="1:5">
      <c r="A195" s="9">
        <f>193</f>
        <v>193</v>
      </c>
      <c r="B195" s="9" t="s">
        <v>6</v>
      </c>
      <c r="C195" s="9" t="s">
        <v>7</v>
      </c>
      <c r="D195" s="8" t="s">
        <v>216</v>
      </c>
      <c r="E195" s="9" t="s">
        <v>9</v>
      </c>
    </row>
    <row r="196" s="2" customFormat="1" ht="22.5" customHeight="1" spans="1:5">
      <c r="A196" s="9">
        <f>194</f>
        <v>194</v>
      </c>
      <c r="B196" s="9" t="s">
        <v>6</v>
      </c>
      <c r="C196" s="9" t="s">
        <v>7</v>
      </c>
      <c r="D196" s="8" t="s">
        <v>77</v>
      </c>
      <c r="E196" s="9" t="s">
        <v>9</v>
      </c>
    </row>
    <row r="197" s="2" customFormat="1" ht="22.5" customHeight="1" spans="1:5">
      <c r="A197" s="9">
        <f>195</f>
        <v>195</v>
      </c>
      <c r="B197" s="9" t="s">
        <v>6</v>
      </c>
      <c r="C197" s="9" t="s">
        <v>57</v>
      </c>
      <c r="D197" s="8" t="s">
        <v>217</v>
      </c>
      <c r="E197" s="9" t="s">
        <v>9</v>
      </c>
    </row>
    <row r="198" s="2" customFormat="1" ht="22.5" customHeight="1" spans="1:5">
      <c r="A198" s="9">
        <f>196</f>
        <v>196</v>
      </c>
      <c r="B198" s="9" t="s">
        <v>6</v>
      </c>
      <c r="C198" s="9" t="s">
        <v>21</v>
      </c>
      <c r="D198" s="8" t="s">
        <v>218</v>
      </c>
      <c r="E198" s="9" t="s">
        <v>9</v>
      </c>
    </row>
    <row r="199" s="2" customFormat="1" ht="22.5" customHeight="1" spans="1:5">
      <c r="A199" s="9">
        <f>197</f>
        <v>197</v>
      </c>
      <c r="B199" s="9" t="s">
        <v>6</v>
      </c>
      <c r="C199" s="9" t="s">
        <v>21</v>
      </c>
      <c r="D199" s="8" t="s">
        <v>219</v>
      </c>
      <c r="E199" s="9" t="s">
        <v>9</v>
      </c>
    </row>
    <row r="200" s="2" customFormat="1" ht="22.5" customHeight="1" spans="1:5">
      <c r="A200" s="9">
        <f>198</f>
        <v>198</v>
      </c>
      <c r="B200" s="9" t="s">
        <v>6</v>
      </c>
      <c r="C200" s="9" t="s">
        <v>21</v>
      </c>
      <c r="D200" s="8" t="s">
        <v>220</v>
      </c>
      <c r="E200" s="9" t="s">
        <v>9</v>
      </c>
    </row>
    <row r="201" s="2" customFormat="1" ht="22.5" customHeight="1" spans="1:5">
      <c r="A201" s="9">
        <f>199</f>
        <v>199</v>
      </c>
      <c r="B201" s="9" t="s">
        <v>6</v>
      </c>
      <c r="C201" s="9" t="s">
        <v>31</v>
      </c>
      <c r="D201" s="8" t="s">
        <v>221</v>
      </c>
      <c r="E201" s="9" t="s">
        <v>9</v>
      </c>
    </row>
    <row r="202" s="2" customFormat="1" ht="22.5" customHeight="1" spans="1:5">
      <c r="A202" s="9">
        <f>200</f>
        <v>200</v>
      </c>
      <c r="B202" s="9" t="s">
        <v>6</v>
      </c>
      <c r="C202" s="9" t="s">
        <v>21</v>
      </c>
      <c r="D202" s="8" t="s">
        <v>120</v>
      </c>
      <c r="E202" s="9" t="s">
        <v>9</v>
      </c>
    </row>
    <row r="203" s="2" customFormat="1" ht="22.5" customHeight="1" spans="1:5">
      <c r="A203" s="9">
        <f>201</f>
        <v>201</v>
      </c>
      <c r="B203" s="9" t="s">
        <v>6</v>
      </c>
      <c r="C203" s="9" t="s">
        <v>31</v>
      </c>
      <c r="D203" s="8" t="s">
        <v>222</v>
      </c>
      <c r="E203" s="9" t="s">
        <v>9</v>
      </c>
    </row>
    <row r="204" s="2" customFormat="1" ht="22.5" customHeight="1" spans="1:5">
      <c r="A204" s="9">
        <f>202</f>
        <v>202</v>
      </c>
      <c r="B204" s="9" t="s">
        <v>6</v>
      </c>
      <c r="C204" s="9" t="s">
        <v>31</v>
      </c>
      <c r="D204" s="8" t="s">
        <v>223</v>
      </c>
      <c r="E204" s="9" t="s">
        <v>9</v>
      </c>
    </row>
    <row r="205" s="2" customFormat="1" ht="22.5" customHeight="1" spans="1:5">
      <c r="A205" s="9">
        <f>203</f>
        <v>203</v>
      </c>
      <c r="B205" s="9" t="s">
        <v>6</v>
      </c>
      <c r="C205" s="9" t="s">
        <v>31</v>
      </c>
      <c r="D205" s="8" t="s">
        <v>78</v>
      </c>
      <c r="E205" s="9" t="s">
        <v>9</v>
      </c>
    </row>
    <row r="206" s="2" customFormat="1" ht="22.5" customHeight="1" spans="1:5">
      <c r="A206" s="9">
        <f>204</f>
        <v>204</v>
      </c>
      <c r="B206" s="9" t="s">
        <v>6</v>
      </c>
      <c r="C206" s="9" t="s">
        <v>31</v>
      </c>
      <c r="D206" s="8" t="s">
        <v>224</v>
      </c>
      <c r="E206" s="9" t="s">
        <v>9</v>
      </c>
    </row>
    <row r="207" s="2" customFormat="1" ht="22.5" customHeight="1" spans="1:5">
      <c r="A207" s="9">
        <f>205</f>
        <v>205</v>
      </c>
      <c r="B207" s="9" t="s">
        <v>6</v>
      </c>
      <c r="C207" s="9" t="s">
        <v>31</v>
      </c>
      <c r="D207" s="8" t="s">
        <v>225</v>
      </c>
      <c r="E207" s="9" t="s">
        <v>9</v>
      </c>
    </row>
    <row r="208" s="2" customFormat="1" ht="22.5" customHeight="1" spans="1:5">
      <c r="A208" s="9">
        <f>206</f>
        <v>206</v>
      </c>
      <c r="B208" s="9" t="s">
        <v>6</v>
      </c>
      <c r="C208" s="9" t="s">
        <v>29</v>
      </c>
      <c r="D208" s="8" t="s">
        <v>226</v>
      </c>
      <c r="E208" s="9" t="s">
        <v>9</v>
      </c>
    </row>
    <row r="209" s="2" customFormat="1" ht="22.5" customHeight="1" spans="1:5">
      <c r="A209" s="9">
        <f>207</f>
        <v>207</v>
      </c>
      <c r="B209" s="9" t="s">
        <v>6</v>
      </c>
      <c r="C209" s="9" t="s">
        <v>25</v>
      </c>
      <c r="D209" s="8" t="s">
        <v>227</v>
      </c>
      <c r="E209" s="9" t="s">
        <v>9</v>
      </c>
    </row>
    <row r="210" s="2" customFormat="1" ht="22.5" customHeight="1" spans="1:5">
      <c r="A210" s="9">
        <f>208</f>
        <v>208</v>
      </c>
      <c r="B210" s="9" t="s">
        <v>6</v>
      </c>
      <c r="C210" s="9" t="s">
        <v>25</v>
      </c>
      <c r="D210" s="8" t="s">
        <v>228</v>
      </c>
      <c r="E210" s="9" t="s">
        <v>9</v>
      </c>
    </row>
    <row r="211" s="2" customFormat="1" ht="22.5" customHeight="1" spans="1:5">
      <c r="A211" s="9">
        <f>209</f>
        <v>209</v>
      </c>
      <c r="B211" s="9" t="s">
        <v>6</v>
      </c>
      <c r="C211" s="9" t="s">
        <v>25</v>
      </c>
      <c r="D211" s="8" t="s">
        <v>229</v>
      </c>
      <c r="E211" s="9" t="s">
        <v>9</v>
      </c>
    </row>
    <row r="212" s="2" customFormat="1" ht="22.5" customHeight="1" spans="1:5">
      <c r="A212" s="9">
        <f>210</f>
        <v>210</v>
      </c>
      <c r="B212" s="9" t="s">
        <v>6</v>
      </c>
      <c r="C212" s="9" t="s">
        <v>13</v>
      </c>
      <c r="D212" s="8" t="s">
        <v>230</v>
      </c>
      <c r="E212" s="9" t="s">
        <v>9</v>
      </c>
    </row>
    <row r="213" s="2" customFormat="1" ht="22.5" customHeight="1" spans="1:5">
      <c r="A213" s="9">
        <f>211</f>
        <v>211</v>
      </c>
      <c r="B213" s="9" t="s">
        <v>6</v>
      </c>
      <c r="C213" s="9" t="s">
        <v>13</v>
      </c>
      <c r="D213" s="8" t="s">
        <v>231</v>
      </c>
      <c r="E213" s="9" t="s">
        <v>9</v>
      </c>
    </row>
    <row r="214" s="2" customFormat="1" ht="22.5" customHeight="1" spans="1:5">
      <c r="A214" s="9">
        <f>212</f>
        <v>212</v>
      </c>
      <c r="B214" s="9" t="s">
        <v>6</v>
      </c>
      <c r="C214" s="9" t="s">
        <v>13</v>
      </c>
      <c r="D214" s="8" t="s">
        <v>232</v>
      </c>
      <c r="E214" s="9" t="s">
        <v>9</v>
      </c>
    </row>
    <row r="215" s="2" customFormat="1" ht="22.5" customHeight="1" spans="1:5">
      <c r="A215" s="9">
        <f>213</f>
        <v>213</v>
      </c>
      <c r="B215" s="9" t="s">
        <v>6</v>
      </c>
      <c r="C215" s="9" t="s">
        <v>31</v>
      </c>
      <c r="D215" s="8" t="s">
        <v>233</v>
      </c>
      <c r="E215" s="9" t="s">
        <v>9</v>
      </c>
    </row>
    <row r="216" s="2" customFormat="1" ht="22.5" customHeight="1" spans="1:5">
      <c r="A216" s="9">
        <f>214</f>
        <v>214</v>
      </c>
      <c r="B216" s="9" t="s">
        <v>6</v>
      </c>
      <c r="C216" s="9" t="s">
        <v>31</v>
      </c>
      <c r="D216" s="8" t="s">
        <v>119</v>
      </c>
      <c r="E216" s="9" t="s">
        <v>9</v>
      </c>
    </row>
    <row r="217" s="2" customFormat="1" ht="22.5" customHeight="1" spans="1:5">
      <c r="A217" s="9">
        <f>215</f>
        <v>215</v>
      </c>
      <c r="B217" s="9" t="s">
        <v>6</v>
      </c>
      <c r="C217" s="9" t="s">
        <v>31</v>
      </c>
      <c r="D217" s="8" t="s">
        <v>234</v>
      </c>
      <c r="E217" s="9" t="s">
        <v>9</v>
      </c>
    </row>
    <row r="218" s="2" customFormat="1" ht="22.5" customHeight="1" spans="1:5">
      <c r="A218" s="9">
        <f>216</f>
        <v>216</v>
      </c>
      <c r="B218" s="9" t="s">
        <v>6</v>
      </c>
      <c r="C218" s="9" t="s">
        <v>31</v>
      </c>
      <c r="D218" s="8" t="s">
        <v>51</v>
      </c>
      <c r="E218" s="9" t="s">
        <v>9</v>
      </c>
    </row>
    <row r="219" s="2" customFormat="1" ht="22.5" customHeight="1" spans="1:5">
      <c r="A219" s="9">
        <f>217</f>
        <v>217</v>
      </c>
      <c r="B219" s="9" t="s">
        <v>6</v>
      </c>
      <c r="C219" s="9" t="s">
        <v>31</v>
      </c>
      <c r="D219" s="8" t="s">
        <v>235</v>
      </c>
      <c r="E219" s="9" t="s">
        <v>9</v>
      </c>
    </row>
    <row r="220" s="2" customFormat="1" ht="22.5" customHeight="1" spans="1:5">
      <c r="A220" s="9">
        <f>218</f>
        <v>218</v>
      </c>
      <c r="B220" s="9" t="s">
        <v>6</v>
      </c>
      <c r="C220" s="9" t="s">
        <v>61</v>
      </c>
      <c r="D220" s="8" t="s">
        <v>236</v>
      </c>
      <c r="E220" s="9" t="s">
        <v>9</v>
      </c>
    </row>
    <row r="221" s="2" customFormat="1" ht="22.5" customHeight="1" spans="1:5">
      <c r="A221" s="9">
        <f>219</f>
        <v>219</v>
      </c>
      <c r="B221" s="9" t="s">
        <v>6</v>
      </c>
      <c r="C221" s="9" t="s">
        <v>61</v>
      </c>
      <c r="D221" s="8" t="s">
        <v>237</v>
      </c>
      <c r="E221" s="9" t="s">
        <v>9</v>
      </c>
    </row>
    <row r="222" s="2" customFormat="1" ht="22.5" customHeight="1" spans="1:5">
      <c r="A222" s="9">
        <f>220</f>
        <v>220</v>
      </c>
      <c r="B222" s="9" t="s">
        <v>6</v>
      </c>
      <c r="C222" s="9" t="s">
        <v>61</v>
      </c>
      <c r="D222" s="8" t="s">
        <v>238</v>
      </c>
      <c r="E222" s="9" t="s">
        <v>9</v>
      </c>
    </row>
    <row r="223" s="2" customFormat="1" ht="22.5" customHeight="1" spans="1:5">
      <c r="A223" s="9">
        <f>221</f>
        <v>221</v>
      </c>
      <c r="B223" s="9" t="s">
        <v>6</v>
      </c>
      <c r="C223" s="9" t="s">
        <v>61</v>
      </c>
      <c r="D223" s="8" t="s">
        <v>239</v>
      </c>
      <c r="E223" s="9" t="s">
        <v>9</v>
      </c>
    </row>
    <row r="224" s="2" customFormat="1" ht="22.5" customHeight="1" spans="1:5">
      <c r="A224" s="9">
        <f>222</f>
        <v>222</v>
      </c>
      <c r="B224" s="9" t="s">
        <v>6</v>
      </c>
      <c r="C224" s="9" t="s">
        <v>29</v>
      </c>
      <c r="D224" s="8" t="s">
        <v>240</v>
      </c>
      <c r="E224" s="9" t="s">
        <v>9</v>
      </c>
    </row>
    <row r="225" s="2" customFormat="1" ht="22.5" customHeight="1" spans="1:5">
      <c r="A225" s="9">
        <f>223</f>
        <v>223</v>
      </c>
      <c r="B225" s="9" t="s">
        <v>6</v>
      </c>
      <c r="C225" s="9" t="s">
        <v>13</v>
      </c>
      <c r="D225" s="8" t="s">
        <v>241</v>
      </c>
      <c r="E225" s="9" t="s">
        <v>9</v>
      </c>
    </row>
    <row r="226" s="2" customFormat="1" ht="22.5" customHeight="1" spans="1:5">
      <c r="A226" s="9">
        <f>224</f>
        <v>224</v>
      </c>
      <c r="B226" s="9" t="s">
        <v>6</v>
      </c>
      <c r="C226" s="9" t="s">
        <v>13</v>
      </c>
      <c r="D226" s="8" t="s">
        <v>242</v>
      </c>
      <c r="E226" s="9" t="s">
        <v>9</v>
      </c>
    </row>
    <row r="227" s="2" customFormat="1" ht="22.5" customHeight="1" spans="1:5">
      <c r="A227" s="9">
        <f>225</f>
        <v>225</v>
      </c>
      <c r="B227" s="9" t="s">
        <v>6</v>
      </c>
      <c r="C227" s="9" t="s">
        <v>13</v>
      </c>
      <c r="D227" s="8" t="s">
        <v>243</v>
      </c>
      <c r="E227" s="9" t="s">
        <v>9</v>
      </c>
    </row>
    <row r="228" s="2" customFormat="1" ht="22.5" customHeight="1" spans="1:5">
      <c r="A228" s="9">
        <f>226</f>
        <v>226</v>
      </c>
      <c r="B228" s="9" t="s">
        <v>6</v>
      </c>
      <c r="C228" s="9" t="s">
        <v>13</v>
      </c>
      <c r="D228" s="8" t="s">
        <v>244</v>
      </c>
      <c r="E228" s="9" t="s">
        <v>9</v>
      </c>
    </row>
    <row r="229" s="2" customFormat="1" ht="22.5" customHeight="1" spans="1:5">
      <c r="A229" s="9">
        <f>227</f>
        <v>227</v>
      </c>
      <c r="B229" s="9" t="s">
        <v>6</v>
      </c>
      <c r="C229" s="9" t="s">
        <v>13</v>
      </c>
      <c r="D229" s="8" t="s">
        <v>245</v>
      </c>
      <c r="E229" s="9" t="s">
        <v>9</v>
      </c>
    </row>
    <row r="230" s="2" customFormat="1" ht="22.5" customHeight="1" spans="1:5">
      <c r="A230" s="9">
        <f>228</f>
        <v>228</v>
      </c>
      <c r="B230" s="9" t="s">
        <v>6</v>
      </c>
      <c r="C230" s="9" t="s">
        <v>13</v>
      </c>
      <c r="D230" s="8" t="s">
        <v>246</v>
      </c>
      <c r="E230" s="9" t="s">
        <v>9</v>
      </c>
    </row>
    <row r="231" s="2" customFormat="1" ht="22.5" customHeight="1" spans="1:5">
      <c r="A231" s="9">
        <f>229</f>
        <v>229</v>
      </c>
      <c r="B231" s="9" t="s">
        <v>6</v>
      </c>
      <c r="C231" s="9" t="s">
        <v>13</v>
      </c>
      <c r="D231" s="8" t="s">
        <v>247</v>
      </c>
      <c r="E231" s="9" t="s">
        <v>9</v>
      </c>
    </row>
    <row r="232" s="2" customFormat="1" ht="22.5" customHeight="1" spans="1:5">
      <c r="A232" s="9">
        <f>230</f>
        <v>230</v>
      </c>
      <c r="B232" s="9" t="s">
        <v>6</v>
      </c>
      <c r="C232" s="9" t="s">
        <v>13</v>
      </c>
      <c r="D232" s="8" t="s">
        <v>248</v>
      </c>
      <c r="E232" s="9" t="s">
        <v>9</v>
      </c>
    </row>
    <row r="233" s="2" customFormat="1" ht="22.5" customHeight="1" spans="1:5">
      <c r="A233" s="9">
        <f>231</f>
        <v>231</v>
      </c>
      <c r="B233" s="9" t="s">
        <v>6</v>
      </c>
      <c r="C233" s="9" t="s">
        <v>13</v>
      </c>
      <c r="D233" s="8" t="s">
        <v>66</v>
      </c>
      <c r="E233" s="9" t="s">
        <v>9</v>
      </c>
    </row>
    <row r="234" s="2" customFormat="1" ht="22.5" customHeight="1" spans="1:5">
      <c r="A234" s="9">
        <f>232</f>
        <v>232</v>
      </c>
      <c r="B234" s="9" t="s">
        <v>6</v>
      </c>
      <c r="C234" s="9" t="s">
        <v>27</v>
      </c>
      <c r="D234" s="8" t="s">
        <v>249</v>
      </c>
      <c r="E234" s="9" t="s">
        <v>9</v>
      </c>
    </row>
    <row r="235" s="2" customFormat="1" ht="22.5" customHeight="1" spans="1:5">
      <c r="A235" s="9">
        <f>233</f>
        <v>233</v>
      </c>
      <c r="B235" s="9" t="s">
        <v>6</v>
      </c>
      <c r="C235" s="9" t="s">
        <v>31</v>
      </c>
      <c r="D235" s="8" t="s">
        <v>250</v>
      </c>
      <c r="E235" s="9" t="s">
        <v>9</v>
      </c>
    </row>
    <row r="236" s="2" customFormat="1" ht="22.5" customHeight="1" spans="1:5">
      <c r="A236" s="9">
        <f>234</f>
        <v>234</v>
      </c>
      <c r="B236" s="9" t="s">
        <v>6</v>
      </c>
      <c r="C236" s="9" t="s">
        <v>31</v>
      </c>
      <c r="D236" s="8" t="s">
        <v>12</v>
      </c>
      <c r="E236" s="9" t="s">
        <v>9</v>
      </c>
    </row>
    <row r="237" s="2" customFormat="1" ht="22.5" customHeight="1" spans="1:5">
      <c r="A237" s="9">
        <f>235</f>
        <v>235</v>
      </c>
      <c r="B237" s="9" t="s">
        <v>6</v>
      </c>
      <c r="C237" s="9" t="s">
        <v>31</v>
      </c>
      <c r="D237" s="8" t="s">
        <v>251</v>
      </c>
      <c r="E237" s="9" t="s">
        <v>9</v>
      </c>
    </row>
    <row r="238" s="2" customFormat="1" ht="22.5" customHeight="1" spans="1:5">
      <c r="A238" s="9">
        <f>236</f>
        <v>236</v>
      </c>
      <c r="B238" s="9" t="s">
        <v>6</v>
      </c>
      <c r="C238" s="9" t="s">
        <v>42</v>
      </c>
      <c r="D238" s="8" t="s">
        <v>252</v>
      </c>
      <c r="E238" s="9" t="s">
        <v>9</v>
      </c>
    </row>
    <row r="239" s="2" customFormat="1" ht="22.5" customHeight="1" spans="1:5">
      <c r="A239" s="9">
        <f>237</f>
        <v>237</v>
      </c>
      <c r="B239" s="9" t="s">
        <v>6</v>
      </c>
      <c r="C239" s="9" t="s">
        <v>31</v>
      </c>
      <c r="D239" s="8" t="s">
        <v>253</v>
      </c>
      <c r="E239" s="9" t="s">
        <v>9</v>
      </c>
    </row>
    <row r="240" s="2" customFormat="1" ht="22.5" customHeight="1" spans="1:5">
      <c r="A240" s="9">
        <f>238</f>
        <v>238</v>
      </c>
      <c r="B240" s="9" t="s">
        <v>6</v>
      </c>
      <c r="C240" s="9" t="s">
        <v>23</v>
      </c>
      <c r="D240" s="8" t="s">
        <v>254</v>
      </c>
      <c r="E240" s="9" t="s">
        <v>9</v>
      </c>
    </row>
    <row r="241" s="2" customFormat="1" ht="22.5" customHeight="1" spans="1:5">
      <c r="A241" s="9">
        <f>239</f>
        <v>239</v>
      </c>
      <c r="B241" s="9" t="s">
        <v>6</v>
      </c>
      <c r="C241" s="9" t="s">
        <v>17</v>
      </c>
      <c r="D241" s="8" t="s">
        <v>255</v>
      </c>
      <c r="E241" s="9" t="s">
        <v>9</v>
      </c>
    </row>
    <row r="242" s="2" customFormat="1" ht="22.5" customHeight="1" spans="1:5">
      <c r="A242" s="9">
        <f>240</f>
        <v>240</v>
      </c>
      <c r="B242" s="9" t="s">
        <v>6</v>
      </c>
      <c r="C242" s="9" t="s">
        <v>27</v>
      </c>
      <c r="D242" s="8" t="s">
        <v>256</v>
      </c>
      <c r="E242" s="9" t="s">
        <v>9</v>
      </c>
    </row>
    <row r="243" s="2" customFormat="1" ht="22.5" customHeight="1" spans="1:5">
      <c r="A243" s="9">
        <f>241</f>
        <v>241</v>
      </c>
      <c r="B243" s="9" t="s">
        <v>6</v>
      </c>
      <c r="C243" s="9" t="s">
        <v>42</v>
      </c>
      <c r="D243" s="8" t="s">
        <v>257</v>
      </c>
      <c r="E243" s="9" t="s">
        <v>9</v>
      </c>
    </row>
    <row r="244" s="2" customFormat="1" ht="22.5" customHeight="1" spans="1:5">
      <c r="A244" s="9">
        <f>242</f>
        <v>242</v>
      </c>
      <c r="B244" s="9" t="s">
        <v>6</v>
      </c>
      <c r="C244" s="9" t="s">
        <v>42</v>
      </c>
      <c r="D244" s="8" t="s">
        <v>258</v>
      </c>
      <c r="E244" s="9" t="s">
        <v>9</v>
      </c>
    </row>
    <row r="245" s="2" customFormat="1" ht="22.5" customHeight="1" spans="1:5">
      <c r="A245" s="9">
        <f>243</f>
        <v>243</v>
      </c>
      <c r="B245" s="9" t="s">
        <v>6</v>
      </c>
      <c r="C245" s="9" t="s">
        <v>42</v>
      </c>
      <c r="D245" s="8" t="s">
        <v>259</v>
      </c>
      <c r="E245" s="9" t="s">
        <v>9</v>
      </c>
    </row>
    <row r="246" s="2" customFormat="1" ht="22.5" customHeight="1" spans="1:5">
      <c r="A246" s="9">
        <f>244</f>
        <v>244</v>
      </c>
      <c r="B246" s="9" t="s">
        <v>6</v>
      </c>
      <c r="C246" s="9" t="s">
        <v>42</v>
      </c>
      <c r="D246" s="8" t="s">
        <v>260</v>
      </c>
      <c r="E246" s="9" t="s">
        <v>9</v>
      </c>
    </row>
    <row r="247" s="2" customFormat="1" ht="22.5" customHeight="1" spans="1:5">
      <c r="A247" s="9">
        <f>245</f>
        <v>245</v>
      </c>
      <c r="B247" s="9" t="s">
        <v>6</v>
      </c>
      <c r="C247" s="9" t="s">
        <v>42</v>
      </c>
      <c r="D247" s="8" t="s">
        <v>261</v>
      </c>
      <c r="E247" s="9" t="s">
        <v>9</v>
      </c>
    </row>
    <row r="248" s="2" customFormat="1" ht="22.5" customHeight="1" spans="1:5">
      <c r="A248" s="9">
        <f>246</f>
        <v>246</v>
      </c>
      <c r="B248" s="9" t="s">
        <v>6</v>
      </c>
      <c r="C248" s="9" t="s">
        <v>42</v>
      </c>
      <c r="D248" s="8" t="s">
        <v>102</v>
      </c>
      <c r="E248" s="9" t="s">
        <v>9</v>
      </c>
    </row>
    <row r="249" s="2" customFormat="1" ht="22.5" customHeight="1" spans="1:5">
      <c r="A249" s="9">
        <f>247</f>
        <v>247</v>
      </c>
      <c r="B249" s="9" t="s">
        <v>6</v>
      </c>
      <c r="C249" s="9" t="s">
        <v>23</v>
      </c>
      <c r="D249" s="8" t="s">
        <v>262</v>
      </c>
      <c r="E249" s="9" t="s">
        <v>9</v>
      </c>
    </row>
    <row r="250" s="2" customFormat="1" ht="22.5" customHeight="1" spans="1:5">
      <c r="A250" s="9">
        <f>248</f>
        <v>248</v>
      </c>
      <c r="B250" s="9" t="s">
        <v>6</v>
      </c>
      <c r="C250" s="9" t="s">
        <v>23</v>
      </c>
      <c r="D250" s="8" t="s">
        <v>263</v>
      </c>
      <c r="E250" s="9" t="s">
        <v>9</v>
      </c>
    </row>
    <row r="251" s="2" customFormat="1" ht="22.5" customHeight="1" spans="1:5">
      <c r="A251" s="9">
        <f>249</f>
        <v>249</v>
      </c>
      <c r="B251" s="9" t="s">
        <v>6</v>
      </c>
      <c r="C251" s="9" t="s">
        <v>17</v>
      </c>
      <c r="D251" s="8" t="s">
        <v>264</v>
      </c>
      <c r="E251" s="9" t="s">
        <v>9</v>
      </c>
    </row>
    <row r="252" s="2" customFormat="1" ht="22.5" customHeight="1" spans="1:5">
      <c r="A252" s="9">
        <f>250</f>
        <v>250</v>
      </c>
      <c r="B252" s="9" t="s">
        <v>6</v>
      </c>
      <c r="C252" s="9" t="s">
        <v>17</v>
      </c>
      <c r="D252" s="8" t="s">
        <v>34</v>
      </c>
      <c r="E252" s="9" t="s">
        <v>9</v>
      </c>
    </row>
    <row r="253" s="2" customFormat="1" ht="22.5" customHeight="1" spans="1:5">
      <c r="A253" s="9">
        <f>251</f>
        <v>251</v>
      </c>
      <c r="B253" s="9" t="s">
        <v>6</v>
      </c>
      <c r="C253" s="9" t="s">
        <v>17</v>
      </c>
      <c r="D253" s="8" t="s">
        <v>265</v>
      </c>
      <c r="E253" s="9" t="s">
        <v>9</v>
      </c>
    </row>
    <row r="254" s="2" customFormat="1" ht="22.5" customHeight="1" spans="1:5">
      <c r="A254" s="9">
        <f>252</f>
        <v>252</v>
      </c>
      <c r="B254" s="9" t="s">
        <v>6</v>
      </c>
      <c r="C254" s="9" t="s">
        <v>17</v>
      </c>
      <c r="D254" s="8" t="s">
        <v>266</v>
      </c>
      <c r="E254" s="9" t="s">
        <v>9</v>
      </c>
    </row>
    <row r="255" s="2" customFormat="1" ht="22.5" customHeight="1" spans="1:5">
      <c r="A255" s="9">
        <f>253</f>
        <v>253</v>
      </c>
      <c r="B255" s="9" t="s">
        <v>6</v>
      </c>
      <c r="C255" s="9" t="s">
        <v>17</v>
      </c>
      <c r="D255" s="8" t="s">
        <v>267</v>
      </c>
      <c r="E255" s="9" t="s">
        <v>9</v>
      </c>
    </row>
    <row r="256" s="2" customFormat="1" ht="22.5" customHeight="1" spans="1:5">
      <c r="A256" s="9">
        <f>254</f>
        <v>254</v>
      </c>
      <c r="B256" s="9" t="s">
        <v>6</v>
      </c>
      <c r="C256" s="9" t="s">
        <v>17</v>
      </c>
      <c r="D256" s="8" t="s">
        <v>268</v>
      </c>
      <c r="E256" s="9" t="s">
        <v>9</v>
      </c>
    </row>
    <row r="257" s="2" customFormat="1" ht="22.5" customHeight="1" spans="1:5">
      <c r="A257" s="9">
        <f>255</f>
        <v>255</v>
      </c>
      <c r="B257" s="9" t="s">
        <v>6</v>
      </c>
      <c r="C257" s="9" t="s">
        <v>17</v>
      </c>
      <c r="D257" s="8" t="s">
        <v>127</v>
      </c>
      <c r="E257" s="9" t="s">
        <v>9</v>
      </c>
    </row>
    <row r="258" s="2" customFormat="1" ht="22.5" customHeight="1" spans="1:5">
      <c r="A258" s="9">
        <f>256</f>
        <v>256</v>
      </c>
      <c r="B258" s="9" t="s">
        <v>6</v>
      </c>
      <c r="C258" s="9" t="s">
        <v>17</v>
      </c>
      <c r="D258" s="8" t="s">
        <v>160</v>
      </c>
      <c r="E258" s="9" t="s">
        <v>9</v>
      </c>
    </row>
    <row r="259" s="2" customFormat="1" ht="22.5" customHeight="1" spans="1:5">
      <c r="A259" s="9">
        <f>257</f>
        <v>257</v>
      </c>
      <c r="B259" s="9" t="s">
        <v>6</v>
      </c>
      <c r="C259" s="9" t="s">
        <v>17</v>
      </c>
      <c r="D259" s="8" t="s">
        <v>24</v>
      </c>
      <c r="E259" s="9" t="s">
        <v>9</v>
      </c>
    </row>
    <row r="260" s="2" customFormat="1" ht="22.5" customHeight="1" spans="1:5">
      <c r="A260" s="9">
        <f>258</f>
        <v>258</v>
      </c>
      <c r="B260" s="9" t="s">
        <v>6</v>
      </c>
      <c r="C260" s="9" t="s">
        <v>17</v>
      </c>
      <c r="D260" s="8" t="s">
        <v>269</v>
      </c>
      <c r="E260" s="9" t="s">
        <v>9</v>
      </c>
    </row>
    <row r="261" s="2" customFormat="1" ht="22.5" customHeight="1" spans="1:5">
      <c r="A261" s="9">
        <f>259</f>
        <v>259</v>
      </c>
      <c r="B261" s="9" t="s">
        <v>6</v>
      </c>
      <c r="C261" s="9" t="s">
        <v>17</v>
      </c>
      <c r="D261" s="8" t="s">
        <v>270</v>
      </c>
      <c r="E261" s="9" t="s">
        <v>9</v>
      </c>
    </row>
    <row r="262" s="2" customFormat="1" ht="22.5" customHeight="1" spans="1:5">
      <c r="A262" s="9">
        <f>260</f>
        <v>260</v>
      </c>
      <c r="B262" s="9" t="s">
        <v>6</v>
      </c>
      <c r="C262" s="9" t="s">
        <v>27</v>
      </c>
      <c r="D262" s="8" t="s">
        <v>271</v>
      </c>
      <c r="E262" s="9" t="s">
        <v>9</v>
      </c>
    </row>
    <row r="263" s="2" customFormat="1" ht="22.5" customHeight="1" spans="1:5">
      <c r="A263" s="9">
        <f>261</f>
        <v>261</v>
      </c>
      <c r="B263" s="9" t="s">
        <v>6</v>
      </c>
      <c r="C263" s="9" t="s">
        <v>10</v>
      </c>
      <c r="D263" s="8" t="s">
        <v>272</v>
      </c>
      <c r="E263" s="9" t="s">
        <v>9</v>
      </c>
    </row>
    <row r="264" s="2" customFormat="1" ht="22.5" customHeight="1" spans="1:5">
      <c r="A264" s="9">
        <f>262</f>
        <v>262</v>
      </c>
      <c r="B264" s="9" t="s">
        <v>6</v>
      </c>
      <c r="C264" s="9" t="s">
        <v>10</v>
      </c>
      <c r="D264" s="8" t="s">
        <v>273</v>
      </c>
      <c r="E264" s="9" t="s">
        <v>9</v>
      </c>
    </row>
    <row r="265" s="2" customFormat="1" ht="22.5" customHeight="1" spans="1:5">
      <c r="A265" s="9">
        <f>263</f>
        <v>263</v>
      </c>
      <c r="B265" s="9" t="s">
        <v>6</v>
      </c>
      <c r="C265" s="9" t="s">
        <v>7</v>
      </c>
      <c r="D265" s="8" t="s">
        <v>274</v>
      </c>
      <c r="E265" s="9" t="s">
        <v>9</v>
      </c>
    </row>
    <row r="266" s="2" customFormat="1" ht="22.5" customHeight="1" spans="1:5">
      <c r="A266" s="9">
        <f>264</f>
        <v>264</v>
      </c>
      <c r="B266" s="9" t="s">
        <v>6</v>
      </c>
      <c r="C266" s="9" t="s">
        <v>10</v>
      </c>
      <c r="D266" s="8" t="s">
        <v>275</v>
      </c>
      <c r="E266" s="9" t="s">
        <v>9</v>
      </c>
    </row>
    <row r="267" s="2" customFormat="1" ht="22.5" customHeight="1" spans="1:5">
      <c r="A267" s="9">
        <f>265</f>
        <v>265</v>
      </c>
      <c r="B267" s="9" t="s">
        <v>6</v>
      </c>
      <c r="C267" s="9" t="s">
        <v>7</v>
      </c>
      <c r="D267" s="8" t="s">
        <v>276</v>
      </c>
      <c r="E267" s="9" t="s">
        <v>9</v>
      </c>
    </row>
    <row r="268" s="2" customFormat="1" ht="22.5" customHeight="1" spans="1:5">
      <c r="A268" s="9">
        <f>266</f>
        <v>266</v>
      </c>
      <c r="B268" s="9" t="s">
        <v>6</v>
      </c>
      <c r="C268" s="9" t="s">
        <v>10</v>
      </c>
      <c r="D268" s="8" t="s">
        <v>277</v>
      </c>
      <c r="E268" s="9" t="s">
        <v>9</v>
      </c>
    </row>
    <row r="269" s="2" customFormat="1" ht="22.5" customHeight="1" spans="1:5">
      <c r="A269" s="9">
        <f>267</f>
        <v>267</v>
      </c>
      <c r="B269" s="9" t="s">
        <v>6</v>
      </c>
      <c r="C269" s="9" t="s">
        <v>17</v>
      </c>
      <c r="D269" s="8" t="s">
        <v>276</v>
      </c>
      <c r="E269" s="9" t="s">
        <v>9</v>
      </c>
    </row>
    <row r="270" s="2" customFormat="1" ht="22.5" customHeight="1" spans="1:5">
      <c r="A270" s="9">
        <f>268</f>
        <v>268</v>
      </c>
      <c r="B270" s="9" t="s">
        <v>6</v>
      </c>
      <c r="C270" s="9" t="s">
        <v>10</v>
      </c>
      <c r="D270" s="8" t="s">
        <v>278</v>
      </c>
      <c r="E270" s="9" t="s">
        <v>9</v>
      </c>
    </row>
    <row r="271" s="2" customFormat="1" ht="22.5" customHeight="1" spans="1:5">
      <c r="A271" s="9">
        <f>269</f>
        <v>269</v>
      </c>
      <c r="B271" s="9" t="s">
        <v>6</v>
      </c>
      <c r="C271" s="9" t="s">
        <v>10</v>
      </c>
      <c r="D271" s="8" t="s">
        <v>279</v>
      </c>
      <c r="E271" s="9" t="s">
        <v>9</v>
      </c>
    </row>
    <row r="272" s="2" customFormat="1" ht="22.5" customHeight="1" spans="1:5">
      <c r="A272" s="9">
        <f>270</f>
        <v>270</v>
      </c>
      <c r="B272" s="9" t="s">
        <v>6</v>
      </c>
      <c r="C272" s="9" t="s">
        <v>10</v>
      </c>
      <c r="D272" s="8" t="s">
        <v>280</v>
      </c>
      <c r="E272" s="9" t="s">
        <v>9</v>
      </c>
    </row>
    <row r="273" s="2" customFormat="1" ht="22.5" customHeight="1" spans="1:5">
      <c r="A273" s="9">
        <f>271</f>
        <v>271</v>
      </c>
      <c r="B273" s="9" t="s">
        <v>6</v>
      </c>
      <c r="C273" s="9" t="s">
        <v>17</v>
      </c>
      <c r="D273" s="8" t="s">
        <v>281</v>
      </c>
      <c r="E273" s="9" t="s">
        <v>9</v>
      </c>
    </row>
    <row r="274" s="2" customFormat="1" ht="22.5" customHeight="1" spans="1:5">
      <c r="A274" s="9">
        <f>272</f>
        <v>272</v>
      </c>
      <c r="B274" s="9" t="s">
        <v>6</v>
      </c>
      <c r="C274" s="9" t="s">
        <v>54</v>
      </c>
      <c r="D274" s="8" t="s">
        <v>282</v>
      </c>
      <c r="E274" s="9" t="s">
        <v>9</v>
      </c>
    </row>
    <row r="275" s="2" customFormat="1" ht="22.5" customHeight="1" spans="1:5">
      <c r="A275" s="9">
        <f>273</f>
        <v>273</v>
      </c>
      <c r="B275" s="9" t="s">
        <v>6</v>
      </c>
      <c r="C275" s="9" t="s">
        <v>17</v>
      </c>
      <c r="D275" s="8" t="s">
        <v>283</v>
      </c>
      <c r="E275" s="9" t="s">
        <v>9</v>
      </c>
    </row>
    <row r="276" s="2" customFormat="1" ht="22.5" customHeight="1" spans="1:5">
      <c r="A276" s="9">
        <f>274</f>
        <v>274</v>
      </c>
      <c r="B276" s="9" t="s">
        <v>6</v>
      </c>
      <c r="C276" s="9" t="s">
        <v>54</v>
      </c>
      <c r="D276" s="8" t="s">
        <v>284</v>
      </c>
      <c r="E276" s="9" t="s">
        <v>9</v>
      </c>
    </row>
    <row r="277" s="2" customFormat="1" ht="22.5" customHeight="1" spans="1:5">
      <c r="A277" s="9">
        <f>275</f>
        <v>275</v>
      </c>
      <c r="B277" s="9" t="s">
        <v>6</v>
      </c>
      <c r="C277" s="9" t="s">
        <v>54</v>
      </c>
      <c r="D277" s="8" t="s">
        <v>285</v>
      </c>
      <c r="E277" s="9" t="s">
        <v>9</v>
      </c>
    </row>
    <row r="278" s="2" customFormat="1" ht="22.5" customHeight="1" spans="1:5">
      <c r="A278" s="9">
        <f>276</f>
        <v>276</v>
      </c>
      <c r="B278" s="9" t="s">
        <v>6</v>
      </c>
      <c r="C278" s="9" t="s">
        <v>17</v>
      </c>
      <c r="D278" s="8" t="s">
        <v>286</v>
      </c>
      <c r="E278" s="9" t="s">
        <v>9</v>
      </c>
    </row>
    <row r="279" s="2" customFormat="1" ht="22.5" customHeight="1" spans="1:5">
      <c r="A279" s="9">
        <f>277</f>
        <v>277</v>
      </c>
      <c r="B279" s="9" t="s">
        <v>6</v>
      </c>
      <c r="C279" s="9" t="s">
        <v>17</v>
      </c>
      <c r="D279" s="8" t="s">
        <v>287</v>
      </c>
      <c r="E279" s="9" t="s">
        <v>9</v>
      </c>
    </row>
    <row r="280" s="2" customFormat="1" ht="22.5" customHeight="1" spans="1:5">
      <c r="A280" s="9">
        <f>278</f>
        <v>278</v>
      </c>
      <c r="B280" s="9" t="s">
        <v>6</v>
      </c>
      <c r="C280" s="9" t="s">
        <v>108</v>
      </c>
      <c r="D280" s="8" t="s">
        <v>288</v>
      </c>
      <c r="E280" s="9" t="s">
        <v>9</v>
      </c>
    </row>
    <row r="281" s="2" customFormat="1" ht="22.5" customHeight="1" spans="1:5">
      <c r="A281" s="9">
        <f>279</f>
        <v>279</v>
      </c>
      <c r="B281" s="9" t="s">
        <v>6</v>
      </c>
      <c r="C281" s="9" t="s">
        <v>108</v>
      </c>
      <c r="D281" s="8" t="s">
        <v>289</v>
      </c>
      <c r="E281" s="9" t="s">
        <v>9</v>
      </c>
    </row>
    <row r="282" s="2" customFormat="1" ht="22.5" customHeight="1" spans="1:5">
      <c r="A282" s="9">
        <f>280</f>
        <v>280</v>
      </c>
      <c r="B282" s="9" t="s">
        <v>6</v>
      </c>
      <c r="C282" s="9" t="s">
        <v>108</v>
      </c>
      <c r="D282" s="8" t="s">
        <v>290</v>
      </c>
      <c r="E282" s="9" t="s">
        <v>9</v>
      </c>
    </row>
    <row r="283" s="2" customFormat="1" ht="22.5" customHeight="1" spans="1:5">
      <c r="A283" s="9">
        <f>281</f>
        <v>281</v>
      </c>
      <c r="B283" s="9" t="s">
        <v>6</v>
      </c>
      <c r="C283" s="9" t="s">
        <v>10</v>
      </c>
      <c r="D283" s="8" t="s">
        <v>291</v>
      </c>
      <c r="E283" s="9" t="s">
        <v>9</v>
      </c>
    </row>
    <row r="284" s="2" customFormat="1" ht="22.5" customHeight="1" spans="1:5">
      <c r="A284" s="9">
        <f>282</f>
        <v>282</v>
      </c>
      <c r="B284" s="9" t="s">
        <v>6</v>
      </c>
      <c r="C284" s="9" t="s">
        <v>10</v>
      </c>
      <c r="D284" s="8" t="s">
        <v>279</v>
      </c>
      <c r="E284" s="9" t="s">
        <v>9</v>
      </c>
    </row>
    <row r="285" s="2" customFormat="1" ht="22.5" customHeight="1" spans="1:5">
      <c r="A285" s="9">
        <f>283</f>
        <v>283</v>
      </c>
      <c r="B285" s="9" t="s">
        <v>6</v>
      </c>
      <c r="C285" s="9" t="s">
        <v>7</v>
      </c>
      <c r="D285" s="8" t="s">
        <v>292</v>
      </c>
      <c r="E285" s="9" t="s">
        <v>9</v>
      </c>
    </row>
    <row r="286" s="2" customFormat="1" ht="22.5" customHeight="1" spans="1:5">
      <c r="A286" s="9">
        <f>284</f>
        <v>284</v>
      </c>
      <c r="B286" s="9" t="s">
        <v>6</v>
      </c>
      <c r="C286" s="9" t="s">
        <v>61</v>
      </c>
      <c r="D286" s="8" t="s">
        <v>293</v>
      </c>
      <c r="E286" s="9" t="s">
        <v>9</v>
      </c>
    </row>
    <row r="287" s="2" customFormat="1" ht="22.5" customHeight="1" spans="1:5">
      <c r="A287" s="9">
        <f>285</f>
        <v>285</v>
      </c>
      <c r="B287" s="9" t="s">
        <v>6</v>
      </c>
      <c r="C287" s="9" t="s">
        <v>57</v>
      </c>
      <c r="D287" s="8" t="s">
        <v>294</v>
      </c>
      <c r="E287" s="9" t="s">
        <v>9</v>
      </c>
    </row>
    <row r="288" s="2" customFormat="1" ht="22.5" customHeight="1" spans="1:5">
      <c r="A288" s="9">
        <f>286</f>
        <v>286</v>
      </c>
      <c r="B288" s="9" t="s">
        <v>6</v>
      </c>
      <c r="C288" s="9" t="s">
        <v>57</v>
      </c>
      <c r="D288" s="8" t="s">
        <v>295</v>
      </c>
      <c r="E288" s="9" t="s">
        <v>9</v>
      </c>
    </row>
    <row r="289" s="2" customFormat="1" ht="22.5" customHeight="1" spans="1:5">
      <c r="A289" s="9">
        <f>287</f>
        <v>287</v>
      </c>
      <c r="B289" s="9" t="s">
        <v>6</v>
      </c>
      <c r="C289" s="9" t="s">
        <v>57</v>
      </c>
      <c r="D289" s="8" t="s">
        <v>296</v>
      </c>
      <c r="E289" s="9" t="s">
        <v>9</v>
      </c>
    </row>
    <row r="290" s="2" customFormat="1" ht="22.5" customHeight="1" spans="1:5">
      <c r="A290" s="9">
        <f>288</f>
        <v>288</v>
      </c>
      <c r="B290" s="9" t="s">
        <v>6</v>
      </c>
      <c r="C290" s="9" t="s">
        <v>57</v>
      </c>
      <c r="D290" s="8" t="s">
        <v>297</v>
      </c>
      <c r="E290" s="9" t="s">
        <v>9</v>
      </c>
    </row>
    <row r="291" s="2" customFormat="1" ht="22.5" customHeight="1" spans="1:5">
      <c r="A291" s="9">
        <f>289</f>
        <v>289</v>
      </c>
      <c r="B291" s="9" t="s">
        <v>6</v>
      </c>
      <c r="C291" s="9" t="s">
        <v>31</v>
      </c>
      <c r="D291" s="8" t="s">
        <v>279</v>
      </c>
      <c r="E291" s="9" t="s">
        <v>9</v>
      </c>
    </row>
    <row r="292" s="2" customFormat="1" ht="22.5" customHeight="1" spans="1:5">
      <c r="A292" s="9">
        <f>290</f>
        <v>290</v>
      </c>
      <c r="B292" s="9" t="s">
        <v>6</v>
      </c>
      <c r="C292" s="9" t="s">
        <v>31</v>
      </c>
      <c r="D292" s="8" t="s">
        <v>298</v>
      </c>
      <c r="E292" s="9" t="s">
        <v>9</v>
      </c>
    </row>
    <row r="293" s="2" customFormat="1" ht="22.5" customHeight="1" spans="1:5">
      <c r="A293" s="9">
        <f>291</f>
        <v>291</v>
      </c>
      <c r="B293" s="9" t="s">
        <v>6</v>
      </c>
      <c r="C293" s="9" t="s">
        <v>31</v>
      </c>
      <c r="D293" s="8" t="s">
        <v>299</v>
      </c>
      <c r="E293" s="9" t="s">
        <v>9</v>
      </c>
    </row>
    <row r="294" s="2" customFormat="1" ht="22.5" customHeight="1" spans="1:5">
      <c r="A294" s="9">
        <f>292</f>
        <v>292</v>
      </c>
      <c r="B294" s="9" t="s">
        <v>6</v>
      </c>
      <c r="C294" s="9" t="s">
        <v>42</v>
      </c>
      <c r="D294" s="8" t="s">
        <v>300</v>
      </c>
      <c r="E294" s="9" t="s">
        <v>9</v>
      </c>
    </row>
    <row r="295" s="2" customFormat="1" ht="22.5" customHeight="1" spans="1:5">
      <c r="A295" s="9">
        <f>293</f>
        <v>293</v>
      </c>
      <c r="B295" s="9" t="s">
        <v>6</v>
      </c>
      <c r="C295" s="9" t="s">
        <v>29</v>
      </c>
      <c r="D295" s="8" t="s">
        <v>66</v>
      </c>
      <c r="E295" s="9" t="s">
        <v>9</v>
      </c>
    </row>
    <row r="296" s="2" customFormat="1" ht="22.5" customHeight="1" spans="1:5">
      <c r="A296" s="9">
        <f>294</f>
        <v>294</v>
      </c>
      <c r="B296" s="9" t="s">
        <v>6</v>
      </c>
      <c r="C296" s="9" t="s">
        <v>29</v>
      </c>
      <c r="D296" s="8" t="s">
        <v>301</v>
      </c>
      <c r="E296" s="9" t="s">
        <v>9</v>
      </c>
    </row>
    <row r="297" s="2" customFormat="1" ht="22.5" customHeight="1" spans="1:5">
      <c r="A297" s="9">
        <f>295</f>
        <v>295</v>
      </c>
      <c r="B297" s="9" t="s">
        <v>6</v>
      </c>
      <c r="C297" s="9" t="s">
        <v>29</v>
      </c>
      <c r="D297" s="8" t="s">
        <v>302</v>
      </c>
      <c r="E297" s="9" t="s">
        <v>9</v>
      </c>
    </row>
    <row r="298" s="2" customFormat="1" ht="22.5" customHeight="1" spans="1:5">
      <c r="A298" s="9">
        <f>296</f>
        <v>296</v>
      </c>
      <c r="B298" s="9" t="s">
        <v>6</v>
      </c>
      <c r="C298" s="9" t="s">
        <v>23</v>
      </c>
      <c r="D298" s="8" t="s">
        <v>303</v>
      </c>
      <c r="E298" s="9" t="s">
        <v>9</v>
      </c>
    </row>
    <row r="299" s="2" customFormat="1" ht="22.5" customHeight="1" spans="1:5">
      <c r="A299" s="9">
        <f>297</f>
        <v>297</v>
      </c>
      <c r="B299" s="9" t="s">
        <v>6</v>
      </c>
      <c r="C299" s="9" t="s">
        <v>29</v>
      </c>
      <c r="D299" s="8" t="s">
        <v>304</v>
      </c>
      <c r="E299" s="9" t="s">
        <v>9</v>
      </c>
    </row>
    <row r="300" s="2" customFormat="1" ht="22.5" customHeight="1" spans="1:5">
      <c r="A300" s="9">
        <f>298</f>
        <v>298</v>
      </c>
      <c r="B300" s="9" t="s">
        <v>6</v>
      </c>
      <c r="C300" s="9" t="s">
        <v>21</v>
      </c>
      <c r="D300" s="8" t="s">
        <v>305</v>
      </c>
      <c r="E300" s="9" t="s">
        <v>9</v>
      </c>
    </row>
    <row r="301" s="2" customFormat="1" ht="22.5" customHeight="1" spans="1:5">
      <c r="A301" s="9">
        <f>299</f>
        <v>299</v>
      </c>
      <c r="B301" s="9" t="s">
        <v>6</v>
      </c>
      <c r="C301" s="9" t="s">
        <v>17</v>
      </c>
      <c r="D301" s="8" t="s">
        <v>306</v>
      </c>
      <c r="E301" s="9" t="s">
        <v>9</v>
      </c>
    </row>
    <row r="302" s="2" customFormat="1" ht="22.5" customHeight="1" spans="1:5">
      <c r="A302" s="9">
        <f>300</f>
        <v>300</v>
      </c>
      <c r="B302" s="9" t="s">
        <v>6</v>
      </c>
      <c r="C302" s="9" t="s">
        <v>13</v>
      </c>
      <c r="D302" s="8" t="s">
        <v>132</v>
      </c>
      <c r="E302" s="9" t="s">
        <v>9</v>
      </c>
    </row>
    <row r="303" s="2" customFormat="1" ht="22.5" customHeight="1" spans="1:5">
      <c r="A303" s="9">
        <f>301</f>
        <v>301</v>
      </c>
      <c r="B303" s="9" t="s">
        <v>6</v>
      </c>
      <c r="C303" s="9" t="s">
        <v>10</v>
      </c>
      <c r="D303" s="8" t="s">
        <v>307</v>
      </c>
      <c r="E303" s="9" t="s">
        <v>9</v>
      </c>
    </row>
    <row r="304" s="2" customFormat="1" ht="22.5" customHeight="1" spans="1:5">
      <c r="A304" s="9">
        <f>302</f>
        <v>302</v>
      </c>
      <c r="B304" s="9" t="s">
        <v>6</v>
      </c>
      <c r="C304" s="9" t="s">
        <v>23</v>
      </c>
      <c r="D304" s="8" t="s">
        <v>308</v>
      </c>
      <c r="E304" s="9" t="s">
        <v>9</v>
      </c>
    </row>
    <row r="305" s="2" customFormat="1" ht="22.5" customHeight="1" spans="1:5">
      <c r="A305" s="9">
        <f>303</f>
        <v>303</v>
      </c>
      <c r="B305" s="9" t="s">
        <v>6</v>
      </c>
      <c r="C305" s="9" t="s">
        <v>19</v>
      </c>
      <c r="D305" s="8" t="s">
        <v>309</v>
      </c>
      <c r="E305" s="9" t="s">
        <v>9</v>
      </c>
    </row>
    <row r="306" s="2" customFormat="1" ht="22.5" customHeight="1" spans="1:5">
      <c r="A306" s="9">
        <f>304</f>
        <v>304</v>
      </c>
      <c r="B306" s="9" t="s">
        <v>6</v>
      </c>
      <c r="C306" s="9" t="s">
        <v>17</v>
      </c>
      <c r="D306" s="8" t="s">
        <v>310</v>
      </c>
      <c r="E306" s="9" t="s">
        <v>9</v>
      </c>
    </row>
    <row r="307" s="2" customFormat="1" ht="22.5" customHeight="1" spans="1:5">
      <c r="A307" s="9">
        <f>305</f>
        <v>305</v>
      </c>
      <c r="B307" s="9" t="s">
        <v>6</v>
      </c>
      <c r="C307" s="9" t="s">
        <v>31</v>
      </c>
      <c r="D307" s="8" t="s">
        <v>311</v>
      </c>
      <c r="E307" s="9" t="s">
        <v>9</v>
      </c>
    </row>
    <row r="308" s="2" customFormat="1" ht="22.5" customHeight="1" spans="1:5">
      <c r="A308" s="9">
        <f>306</f>
        <v>306</v>
      </c>
      <c r="B308" s="9" t="s">
        <v>6</v>
      </c>
      <c r="C308" s="9" t="s">
        <v>7</v>
      </c>
      <c r="D308" s="8" t="s">
        <v>312</v>
      </c>
      <c r="E308" s="9" t="s">
        <v>9</v>
      </c>
    </row>
    <row r="309" s="2" customFormat="1" ht="22.5" customHeight="1" spans="1:5">
      <c r="A309" s="9">
        <f>307</f>
        <v>307</v>
      </c>
      <c r="B309" s="9" t="s">
        <v>6</v>
      </c>
      <c r="C309" s="9" t="s">
        <v>108</v>
      </c>
      <c r="D309" s="8" t="s">
        <v>313</v>
      </c>
      <c r="E309" s="9" t="s">
        <v>9</v>
      </c>
    </row>
    <row r="310" s="2" customFormat="1" ht="22.5" customHeight="1" spans="1:5">
      <c r="A310" s="9">
        <f>308</f>
        <v>308</v>
      </c>
      <c r="B310" s="9" t="s">
        <v>6</v>
      </c>
      <c r="C310" s="9" t="s">
        <v>44</v>
      </c>
      <c r="D310" s="8" t="s">
        <v>314</v>
      </c>
      <c r="E310" s="9" t="s">
        <v>9</v>
      </c>
    </row>
    <row r="311" s="2" customFormat="1" ht="22.5" customHeight="1" spans="1:5">
      <c r="A311" s="9">
        <f>309</f>
        <v>309</v>
      </c>
      <c r="B311" s="9" t="s">
        <v>6</v>
      </c>
      <c r="C311" s="9" t="s">
        <v>31</v>
      </c>
      <c r="D311" s="8" t="s">
        <v>315</v>
      </c>
      <c r="E311" s="9" t="s">
        <v>9</v>
      </c>
    </row>
    <row r="312" s="2" customFormat="1" ht="22.5" customHeight="1" spans="1:5">
      <c r="A312" s="9">
        <f>310</f>
        <v>310</v>
      </c>
      <c r="B312" s="9" t="s">
        <v>6</v>
      </c>
      <c r="C312" s="9" t="s">
        <v>7</v>
      </c>
      <c r="D312" s="8" t="s">
        <v>316</v>
      </c>
      <c r="E312" s="9" t="s">
        <v>9</v>
      </c>
    </row>
    <row r="313" s="2" customFormat="1" ht="22.5" customHeight="1" spans="1:5">
      <c r="A313" s="9">
        <f>311</f>
        <v>311</v>
      </c>
      <c r="B313" s="9" t="s">
        <v>6</v>
      </c>
      <c r="C313" s="9" t="s">
        <v>31</v>
      </c>
      <c r="D313" s="8" t="s">
        <v>317</v>
      </c>
      <c r="E313" s="9" t="s">
        <v>9</v>
      </c>
    </row>
    <row r="314" s="2" customFormat="1" ht="22.5" customHeight="1" spans="1:5">
      <c r="A314" s="9">
        <f>312</f>
        <v>312</v>
      </c>
      <c r="B314" s="9" t="s">
        <v>6</v>
      </c>
      <c r="C314" s="9" t="s">
        <v>25</v>
      </c>
      <c r="D314" s="8" t="s">
        <v>318</v>
      </c>
      <c r="E314" s="9" t="s">
        <v>9</v>
      </c>
    </row>
    <row r="315" s="2" customFormat="1" ht="22.5" customHeight="1" spans="1:5">
      <c r="A315" s="9">
        <f>313</f>
        <v>313</v>
      </c>
      <c r="B315" s="9" t="s">
        <v>6</v>
      </c>
      <c r="C315" s="9" t="s">
        <v>61</v>
      </c>
      <c r="D315" s="8" t="s">
        <v>319</v>
      </c>
      <c r="E315" s="9" t="s">
        <v>9</v>
      </c>
    </row>
    <row r="316" s="2" customFormat="1" ht="22.5" customHeight="1" spans="1:5">
      <c r="A316" s="9">
        <f>314</f>
        <v>314</v>
      </c>
      <c r="B316" s="9" t="s">
        <v>6</v>
      </c>
      <c r="C316" s="9" t="s">
        <v>108</v>
      </c>
      <c r="D316" s="8" t="s">
        <v>320</v>
      </c>
      <c r="E316" s="9" t="s">
        <v>9</v>
      </c>
    </row>
    <row r="317" s="2" customFormat="1" ht="22.5" customHeight="1" spans="1:5">
      <c r="A317" s="9">
        <f>315</f>
        <v>315</v>
      </c>
      <c r="B317" s="9" t="s">
        <v>6</v>
      </c>
      <c r="C317" s="9" t="s">
        <v>44</v>
      </c>
      <c r="D317" s="8" t="s">
        <v>321</v>
      </c>
      <c r="E317" s="9" t="s">
        <v>9</v>
      </c>
    </row>
    <row r="318" s="2" customFormat="1" ht="22.5" customHeight="1" spans="1:5">
      <c r="A318" s="9">
        <f>316</f>
        <v>316</v>
      </c>
      <c r="B318" s="9" t="s">
        <v>6</v>
      </c>
      <c r="C318" s="9" t="s">
        <v>27</v>
      </c>
      <c r="D318" s="8" t="s">
        <v>322</v>
      </c>
      <c r="E318" s="9" t="s">
        <v>9</v>
      </c>
    </row>
    <row r="319" s="2" customFormat="1" ht="22.5" customHeight="1" spans="1:5">
      <c r="A319" s="9">
        <f>317</f>
        <v>317</v>
      </c>
      <c r="B319" s="9" t="s">
        <v>6</v>
      </c>
      <c r="C319" s="9" t="s">
        <v>108</v>
      </c>
      <c r="D319" s="8" t="s">
        <v>323</v>
      </c>
      <c r="E319" s="9" t="s">
        <v>9</v>
      </c>
    </row>
    <row r="320" s="2" customFormat="1" ht="22.5" customHeight="1" spans="1:5">
      <c r="A320" s="9">
        <f>318</f>
        <v>318</v>
      </c>
      <c r="B320" s="9" t="s">
        <v>6</v>
      </c>
      <c r="C320" s="9" t="s">
        <v>54</v>
      </c>
      <c r="D320" s="8" t="s">
        <v>324</v>
      </c>
      <c r="E320" s="9" t="s">
        <v>9</v>
      </c>
    </row>
    <row r="321" s="2" customFormat="1" ht="22.5" customHeight="1" spans="1:5">
      <c r="A321" s="9">
        <f>319</f>
        <v>319</v>
      </c>
      <c r="B321" s="9" t="s">
        <v>6</v>
      </c>
      <c r="C321" s="9" t="s">
        <v>10</v>
      </c>
      <c r="D321" s="8" t="s">
        <v>325</v>
      </c>
      <c r="E321" s="9" t="s">
        <v>9</v>
      </c>
    </row>
    <row r="322" s="2" customFormat="1" ht="22.5" customHeight="1" spans="1:5">
      <c r="A322" s="9">
        <f>320</f>
        <v>320</v>
      </c>
      <c r="B322" s="9" t="s">
        <v>6</v>
      </c>
      <c r="C322" s="9" t="s">
        <v>27</v>
      </c>
      <c r="D322" s="8" t="s">
        <v>326</v>
      </c>
      <c r="E322" s="9" t="s">
        <v>9</v>
      </c>
    </row>
    <row r="323" s="2" customFormat="1" ht="22.5" customHeight="1" spans="1:5">
      <c r="A323" s="9">
        <f>321</f>
        <v>321</v>
      </c>
      <c r="B323" s="9" t="s">
        <v>6</v>
      </c>
      <c r="C323" s="9" t="s">
        <v>23</v>
      </c>
      <c r="D323" s="8" t="s">
        <v>327</v>
      </c>
      <c r="E323" s="9" t="s">
        <v>9</v>
      </c>
    </row>
    <row r="324" s="2" customFormat="1" ht="22.5" customHeight="1" spans="1:5">
      <c r="A324" s="9">
        <f>322</f>
        <v>322</v>
      </c>
      <c r="B324" s="9" t="s">
        <v>6</v>
      </c>
      <c r="C324" s="9" t="s">
        <v>44</v>
      </c>
      <c r="D324" s="8" t="s">
        <v>328</v>
      </c>
      <c r="E324" s="9" t="s">
        <v>9</v>
      </c>
    </row>
    <row r="325" s="2" customFormat="1" ht="22.5" customHeight="1" spans="1:5">
      <c r="A325" s="9">
        <f>323</f>
        <v>323</v>
      </c>
      <c r="B325" s="9" t="s">
        <v>6</v>
      </c>
      <c r="C325" s="9" t="s">
        <v>57</v>
      </c>
      <c r="D325" s="8" t="s">
        <v>329</v>
      </c>
      <c r="E325" s="9" t="s">
        <v>9</v>
      </c>
    </row>
    <row r="326" s="2" customFormat="1" ht="22.5" customHeight="1" spans="1:5">
      <c r="A326" s="9">
        <f>324</f>
        <v>324</v>
      </c>
      <c r="B326" s="9" t="s">
        <v>6</v>
      </c>
      <c r="C326" s="9" t="s">
        <v>57</v>
      </c>
      <c r="D326" s="8" t="s">
        <v>330</v>
      </c>
      <c r="E326" s="9" t="s">
        <v>9</v>
      </c>
    </row>
    <row r="327" s="2" customFormat="1" ht="22.5" customHeight="1" spans="1:5">
      <c r="A327" s="9">
        <f>325</f>
        <v>325</v>
      </c>
      <c r="B327" s="9" t="s">
        <v>6</v>
      </c>
      <c r="C327" s="9" t="s">
        <v>29</v>
      </c>
      <c r="D327" s="8" t="s">
        <v>331</v>
      </c>
      <c r="E327" s="9" t="s">
        <v>9</v>
      </c>
    </row>
    <row r="328" s="2" customFormat="1" ht="22.5" customHeight="1" spans="1:5">
      <c r="A328" s="9">
        <f>326</f>
        <v>326</v>
      </c>
      <c r="B328" s="9" t="s">
        <v>6</v>
      </c>
      <c r="C328" s="9" t="s">
        <v>29</v>
      </c>
      <c r="D328" s="8" t="s">
        <v>332</v>
      </c>
      <c r="E328" s="9" t="s">
        <v>9</v>
      </c>
    </row>
    <row r="329" s="2" customFormat="1" ht="22.5" customHeight="1" spans="1:5">
      <c r="A329" s="9">
        <f>327</f>
        <v>327</v>
      </c>
      <c r="B329" s="9" t="s">
        <v>6</v>
      </c>
      <c r="C329" s="9" t="s">
        <v>29</v>
      </c>
      <c r="D329" s="8" t="s">
        <v>333</v>
      </c>
      <c r="E329" s="9" t="s">
        <v>9</v>
      </c>
    </row>
    <row r="330" s="2" customFormat="1" ht="22.5" customHeight="1" spans="1:5">
      <c r="A330" s="9">
        <f>328</f>
        <v>328</v>
      </c>
      <c r="B330" s="9" t="s">
        <v>6</v>
      </c>
      <c r="C330" s="9" t="s">
        <v>23</v>
      </c>
      <c r="D330" s="8" t="s">
        <v>334</v>
      </c>
      <c r="E330" s="9" t="s">
        <v>9</v>
      </c>
    </row>
    <row r="331" s="2" customFormat="1" ht="22.5" customHeight="1" spans="1:5">
      <c r="A331" s="9">
        <f>329</f>
        <v>329</v>
      </c>
      <c r="B331" s="9" t="s">
        <v>6</v>
      </c>
      <c r="C331" s="9" t="s">
        <v>7</v>
      </c>
      <c r="D331" s="8" t="s">
        <v>77</v>
      </c>
      <c r="E331" s="9" t="s">
        <v>9</v>
      </c>
    </row>
    <row r="332" s="2" customFormat="1" ht="22.5" customHeight="1" spans="1:5">
      <c r="A332" s="9">
        <f>330</f>
        <v>330</v>
      </c>
      <c r="B332" s="9" t="s">
        <v>6</v>
      </c>
      <c r="C332" s="9" t="s">
        <v>29</v>
      </c>
      <c r="D332" s="8" t="s">
        <v>335</v>
      </c>
      <c r="E332" s="9" t="s">
        <v>9</v>
      </c>
    </row>
    <row r="333" s="2" customFormat="1" ht="22.5" customHeight="1" spans="1:5">
      <c r="A333" s="9">
        <f>331</f>
        <v>331</v>
      </c>
      <c r="B333" s="9" t="s">
        <v>6</v>
      </c>
      <c r="C333" s="9" t="s">
        <v>42</v>
      </c>
      <c r="D333" s="8" t="s">
        <v>336</v>
      </c>
      <c r="E333" s="9" t="s">
        <v>9</v>
      </c>
    </row>
    <row r="334" s="2" customFormat="1" ht="22.5" customHeight="1" spans="1:5">
      <c r="A334" s="9">
        <f>332</f>
        <v>332</v>
      </c>
      <c r="B334" s="9" t="s">
        <v>6</v>
      </c>
      <c r="C334" s="9" t="s">
        <v>23</v>
      </c>
      <c r="D334" s="8" t="s">
        <v>337</v>
      </c>
      <c r="E334" s="9" t="s">
        <v>9</v>
      </c>
    </row>
    <row r="335" s="2" customFormat="1" ht="22.5" customHeight="1" spans="1:5">
      <c r="A335" s="9">
        <f>333</f>
        <v>333</v>
      </c>
      <c r="B335" s="9" t="s">
        <v>6</v>
      </c>
      <c r="C335" s="9" t="s">
        <v>13</v>
      </c>
      <c r="D335" s="8" t="s">
        <v>79</v>
      </c>
      <c r="E335" s="9" t="s">
        <v>9</v>
      </c>
    </row>
    <row r="336" s="2" customFormat="1" ht="22.5" customHeight="1" spans="1:5">
      <c r="A336" s="9">
        <f>334</f>
        <v>334</v>
      </c>
      <c r="B336" s="9" t="s">
        <v>6</v>
      </c>
      <c r="C336" s="9" t="s">
        <v>10</v>
      </c>
      <c r="D336" s="8" t="s">
        <v>338</v>
      </c>
      <c r="E336" s="9" t="s">
        <v>9</v>
      </c>
    </row>
    <row r="337" s="2" customFormat="1" ht="22.5" customHeight="1" spans="1:5">
      <c r="A337" s="9">
        <f>335</f>
        <v>335</v>
      </c>
      <c r="B337" s="9" t="s">
        <v>6</v>
      </c>
      <c r="C337" s="9" t="s">
        <v>13</v>
      </c>
      <c r="D337" s="8" t="s">
        <v>339</v>
      </c>
      <c r="E337" s="9" t="s">
        <v>9</v>
      </c>
    </row>
    <row r="338" s="2" customFormat="1" ht="22.5" customHeight="1" spans="1:5">
      <c r="A338" s="9">
        <f>336</f>
        <v>336</v>
      </c>
      <c r="B338" s="9" t="s">
        <v>6</v>
      </c>
      <c r="C338" s="9" t="s">
        <v>17</v>
      </c>
      <c r="D338" s="8" t="s">
        <v>340</v>
      </c>
      <c r="E338" s="9" t="s">
        <v>9</v>
      </c>
    </row>
    <row r="339" s="2" customFormat="1" ht="22.5" customHeight="1" spans="1:5">
      <c r="A339" s="9">
        <f>337</f>
        <v>337</v>
      </c>
      <c r="B339" s="9" t="s">
        <v>6</v>
      </c>
      <c r="C339" s="9" t="s">
        <v>7</v>
      </c>
      <c r="D339" s="8" t="s">
        <v>341</v>
      </c>
      <c r="E339" s="9" t="s">
        <v>9</v>
      </c>
    </row>
    <row r="340" s="2" customFormat="1" ht="22.5" customHeight="1" spans="1:5">
      <c r="A340" s="9">
        <f>338</f>
        <v>338</v>
      </c>
      <c r="B340" s="9" t="s">
        <v>6</v>
      </c>
      <c r="C340" s="9" t="s">
        <v>10</v>
      </c>
      <c r="D340" s="8" t="s">
        <v>342</v>
      </c>
      <c r="E340" s="9" t="s">
        <v>9</v>
      </c>
    </row>
    <row r="341" s="2" customFormat="1" ht="22.5" customHeight="1" spans="1:5">
      <c r="A341" s="9">
        <f>339</f>
        <v>339</v>
      </c>
      <c r="B341" s="9" t="s">
        <v>6</v>
      </c>
      <c r="C341" s="9" t="s">
        <v>54</v>
      </c>
      <c r="D341" s="8" t="s">
        <v>343</v>
      </c>
      <c r="E341" s="9" t="s">
        <v>9</v>
      </c>
    </row>
    <row r="342" s="2" customFormat="1" ht="22.5" customHeight="1" spans="1:5">
      <c r="A342" s="9">
        <f>340</f>
        <v>340</v>
      </c>
      <c r="B342" s="9" t="s">
        <v>6</v>
      </c>
      <c r="C342" s="9" t="s">
        <v>17</v>
      </c>
      <c r="D342" s="8" t="s">
        <v>344</v>
      </c>
      <c r="E342" s="9" t="s">
        <v>9</v>
      </c>
    </row>
    <row r="343" s="2" customFormat="1" ht="22.5" customHeight="1" spans="1:5">
      <c r="A343" s="9">
        <f>341</f>
        <v>341</v>
      </c>
      <c r="B343" s="9" t="s">
        <v>6</v>
      </c>
      <c r="C343" s="9" t="s">
        <v>17</v>
      </c>
      <c r="D343" s="8" t="s">
        <v>333</v>
      </c>
      <c r="E343" s="9" t="s">
        <v>9</v>
      </c>
    </row>
    <row r="344" s="2" customFormat="1" ht="22.5" customHeight="1" spans="1:5">
      <c r="A344" s="9">
        <f>342</f>
        <v>342</v>
      </c>
      <c r="B344" s="9" t="s">
        <v>6</v>
      </c>
      <c r="C344" s="9" t="s">
        <v>42</v>
      </c>
      <c r="D344" s="8" t="s">
        <v>345</v>
      </c>
      <c r="E344" s="9" t="s">
        <v>9</v>
      </c>
    </row>
    <row r="345" s="2" customFormat="1" ht="22.5" customHeight="1" spans="1:5">
      <c r="A345" s="9">
        <f>343</f>
        <v>343</v>
      </c>
      <c r="B345" s="9" t="s">
        <v>6</v>
      </c>
      <c r="C345" s="9" t="s">
        <v>17</v>
      </c>
      <c r="D345" s="8" t="s">
        <v>346</v>
      </c>
      <c r="E345" s="9" t="s">
        <v>9</v>
      </c>
    </row>
    <row r="346" s="2" customFormat="1" ht="22.5" customHeight="1" spans="1:5">
      <c r="A346" s="9">
        <f>344</f>
        <v>344</v>
      </c>
      <c r="B346" s="9" t="s">
        <v>6</v>
      </c>
      <c r="C346" s="9" t="s">
        <v>13</v>
      </c>
      <c r="D346" s="8" t="s">
        <v>347</v>
      </c>
      <c r="E346" s="9" t="s">
        <v>9</v>
      </c>
    </row>
    <row r="347" s="2" customFormat="1" ht="22.5" customHeight="1" spans="1:5">
      <c r="A347" s="9">
        <f>345</f>
        <v>345</v>
      </c>
      <c r="B347" s="9" t="s">
        <v>6</v>
      </c>
      <c r="C347" s="9" t="s">
        <v>27</v>
      </c>
      <c r="D347" s="8" t="s">
        <v>348</v>
      </c>
      <c r="E347" s="9" t="s">
        <v>9</v>
      </c>
    </row>
    <row r="348" s="2" customFormat="1" ht="22.5" customHeight="1" spans="1:5">
      <c r="A348" s="9">
        <f>346</f>
        <v>346</v>
      </c>
      <c r="B348" s="9" t="s">
        <v>6</v>
      </c>
      <c r="C348" s="9" t="s">
        <v>27</v>
      </c>
      <c r="D348" s="8" t="s">
        <v>349</v>
      </c>
      <c r="E348" s="9" t="s">
        <v>9</v>
      </c>
    </row>
    <row r="349" s="2" customFormat="1" ht="22.5" customHeight="1" spans="1:5">
      <c r="A349" s="9">
        <f>347</f>
        <v>347</v>
      </c>
      <c r="B349" s="9" t="s">
        <v>6</v>
      </c>
      <c r="C349" s="9" t="s">
        <v>25</v>
      </c>
      <c r="D349" s="8" t="s">
        <v>350</v>
      </c>
      <c r="E349" s="9" t="s">
        <v>9</v>
      </c>
    </row>
    <row r="350" s="2" customFormat="1" ht="22.5" customHeight="1" spans="1:5">
      <c r="A350" s="9">
        <f>348</f>
        <v>348</v>
      </c>
      <c r="B350" s="9" t="s">
        <v>6</v>
      </c>
      <c r="C350" s="9" t="s">
        <v>54</v>
      </c>
      <c r="D350" s="8" t="s">
        <v>351</v>
      </c>
      <c r="E350" s="9" t="s">
        <v>9</v>
      </c>
    </row>
    <row r="351" s="2" customFormat="1" ht="22.5" customHeight="1" spans="1:5">
      <c r="A351" s="9">
        <f>349</f>
        <v>349</v>
      </c>
      <c r="B351" s="9" t="s">
        <v>6</v>
      </c>
      <c r="C351" s="9" t="s">
        <v>54</v>
      </c>
      <c r="D351" s="8" t="s">
        <v>352</v>
      </c>
      <c r="E351" s="9" t="s">
        <v>9</v>
      </c>
    </row>
    <row r="352" s="2" customFormat="1" ht="22.5" customHeight="1" spans="1:5">
      <c r="A352" s="9">
        <f>350</f>
        <v>350</v>
      </c>
      <c r="B352" s="9" t="s">
        <v>6</v>
      </c>
      <c r="C352" s="9" t="s">
        <v>61</v>
      </c>
      <c r="D352" s="8" t="s">
        <v>353</v>
      </c>
      <c r="E352" s="9" t="s">
        <v>9</v>
      </c>
    </row>
    <row r="353" s="2" customFormat="1" ht="22.5" customHeight="1" spans="1:5">
      <c r="A353" s="9">
        <f>351</f>
        <v>351</v>
      </c>
      <c r="B353" s="9" t="s">
        <v>6</v>
      </c>
      <c r="C353" s="9" t="s">
        <v>7</v>
      </c>
      <c r="D353" s="8" t="s">
        <v>354</v>
      </c>
      <c r="E353" s="9" t="s">
        <v>9</v>
      </c>
    </row>
    <row r="354" s="2" customFormat="1" ht="22.5" customHeight="1" spans="1:5">
      <c r="A354" s="9">
        <f>352</f>
        <v>352</v>
      </c>
      <c r="B354" s="9" t="s">
        <v>6</v>
      </c>
      <c r="C354" s="9" t="s">
        <v>61</v>
      </c>
      <c r="D354" s="8" t="s">
        <v>355</v>
      </c>
      <c r="E354" s="9" t="s">
        <v>9</v>
      </c>
    </row>
    <row r="355" s="2" customFormat="1" ht="22.5" customHeight="1" spans="1:5">
      <c r="A355" s="9">
        <f>353</f>
        <v>353</v>
      </c>
      <c r="B355" s="9" t="s">
        <v>6</v>
      </c>
      <c r="C355" s="9" t="s">
        <v>54</v>
      </c>
      <c r="D355" s="8" t="s">
        <v>356</v>
      </c>
      <c r="E355" s="9" t="s">
        <v>9</v>
      </c>
    </row>
    <row r="356" s="2" customFormat="1" ht="22.5" customHeight="1" spans="1:5">
      <c r="A356" s="9">
        <f>354</f>
        <v>354</v>
      </c>
      <c r="B356" s="9" t="s">
        <v>6</v>
      </c>
      <c r="C356" s="9" t="s">
        <v>23</v>
      </c>
      <c r="D356" s="8" t="s">
        <v>276</v>
      </c>
      <c r="E356" s="9" t="s">
        <v>9</v>
      </c>
    </row>
    <row r="357" s="2" customFormat="1" ht="22.5" customHeight="1" spans="1:5">
      <c r="A357" s="9">
        <f>355</f>
        <v>355</v>
      </c>
      <c r="B357" s="9" t="s">
        <v>6</v>
      </c>
      <c r="C357" s="9" t="s">
        <v>44</v>
      </c>
      <c r="D357" s="8" t="s">
        <v>131</v>
      </c>
      <c r="E357" s="9" t="s">
        <v>9</v>
      </c>
    </row>
    <row r="358" s="2" customFormat="1" ht="22.5" customHeight="1" spans="1:5">
      <c r="A358" s="9">
        <f>356</f>
        <v>356</v>
      </c>
      <c r="B358" s="9" t="s">
        <v>6</v>
      </c>
      <c r="C358" s="9" t="s">
        <v>44</v>
      </c>
      <c r="D358" s="8" t="s">
        <v>357</v>
      </c>
      <c r="E358" s="9" t="s">
        <v>9</v>
      </c>
    </row>
    <row r="359" s="2" customFormat="1" ht="22.5" customHeight="1" spans="1:5">
      <c r="A359" s="9">
        <f>357</f>
        <v>357</v>
      </c>
      <c r="B359" s="9" t="s">
        <v>6</v>
      </c>
      <c r="C359" s="9" t="s">
        <v>54</v>
      </c>
      <c r="D359" s="8" t="s">
        <v>358</v>
      </c>
      <c r="E359" s="9" t="s">
        <v>9</v>
      </c>
    </row>
    <row r="360" s="2" customFormat="1" ht="22.5" customHeight="1" spans="1:5">
      <c r="A360" s="9">
        <f>358</f>
        <v>358</v>
      </c>
      <c r="B360" s="9" t="s">
        <v>6</v>
      </c>
      <c r="C360" s="9" t="s">
        <v>44</v>
      </c>
      <c r="D360" s="8" t="s">
        <v>359</v>
      </c>
      <c r="E360" s="9" t="s">
        <v>9</v>
      </c>
    </row>
    <row r="361" s="2" customFormat="1" ht="22.5" customHeight="1" spans="1:5">
      <c r="A361" s="9">
        <f>359</f>
        <v>359</v>
      </c>
      <c r="B361" s="9" t="s">
        <v>6</v>
      </c>
      <c r="C361" s="9" t="s">
        <v>31</v>
      </c>
      <c r="D361" s="8" t="s">
        <v>360</v>
      </c>
      <c r="E361" s="9" t="s">
        <v>9</v>
      </c>
    </row>
    <row r="362" s="2" customFormat="1" ht="22.5" customHeight="1" spans="1:5">
      <c r="A362" s="9">
        <f>360</f>
        <v>360</v>
      </c>
      <c r="B362" s="9" t="s">
        <v>6</v>
      </c>
      <c r="C362" s="9" t="s">
        <v>13</v>
      </c>
      <c r="D362" s="8" t="s">
        <v>87</v>
      </c>
      <c r="E362" s="9" t="s">
        <v>9</v>
      </c>
    </row>
    <row r="363" s="2" customFormat="1" ht="22.5" customHeight="1" spans="1:5">
      <c r="A363" s="9">
        <f>361</f>
        <v>361</v>
      </c>
      <c r="B363" s="9" t="s">
        <v>6</v>
      </c>
      <c r="C363" s="9" t="s">
        <v>61</v>
      </c>
      <c r="D363" s="8" t="s">
        <v>361</v>
      </c>
      <c r="E363" s="9" t="s">
        <v>9</v>
      </c>
    </row>
    <row r="364" s="2" customFormat="1" ht="22.5" customHeight="1" spans="1:5">
      <c r="A364" s="9">
        <f>362</f>
        <v>362</v>
      </c>
      <c r="B364" s="9" t="s">
        <v>6</v>
      </c>
      <c r="C364" s="9" t="s">
        <v>25</v>
      </c>
      <c r="D364" s="8" t="s">
        <v>362</v>
      </c>
      <c r="E364" s="9" t="s">
        <v>9</v>
      </c>
    </row>
    <row r="365" s="2" customFormat="1" ht="22.5" customHeight="1" spans="1:5">
      <c r="A365" s="9">
        <f>363</f>
        <v>363</v>
      </c>
      <c r="B365" s="9" t="s">
        <v>6</v>
      </c>
      <c r="C365" s="9" t="s">
        <v>23</v>
      </c>
      <c r="D365" s="8" t="s">
        <v>363</v>
      </c>
      <c r="E365" s="9" t="s">
        <v>9</v>
      </c>
    </row>
    <row r="366" s="2" customFormat="1" ht="22.5" customHeight="1" spans="1:5">
      <c r="A366" s="9">
        <f>364</f>
        <v>364</v>
      </c>
      <c r="B366" s="9" t="s">
        <v>6</v>
      </c>
      <c r="C366" s="9" t="s">
        <v>42</v>
      </c>
      <c r="D366" s="8" t="s">
        <v>364</v>
      </c>
      <c r="E366" s="9" t="s">
        <v>9</v>
      </c>
    </row>
    <row r="367" s="2" customFormat="1" ht="22.5" customHeight="1" spans="1:5">
      <c r="A367" s="9">
        <f>365</f>
        <v>365</v>
      </c>
      <c r="B367" s="9" t="s">
        <v>6</v>
      </c>
      <c r="C367" s="9" t="s">
        <v>31</v>
      </c>
      <c r="D367" s="8" t="s">
        <v>365</v>
      </c>
      <c r="E367" s="9" t="s">
        <v>9</v>
      </c>
    </row>
    <row r="368" s="2" customFormat="1" ht="22.5" customHeight="1" spans="1:5">
      <c r="A368" s="9">
        <f>366</f>
        <v>366</v>
      </c>
      <c r="B368" s="9" t="s">
        <v>6</v>
      </c>
      <c r="C368" s="9" t="s">
        <v>54</v>
      </c>
      <c r="D368" s="8" t="s">
        <v>366</v>
      </c>
      <c r="E368" s="9" t="s">
        <v>9</v>
      </c>
    </row>
    <row r="369" s="2" customFormat="1" ht="22.5" customHeight="1" spans="1:5">
      <c r="A369" s="9">
        <f>367</f>
        <v>367</v>
      </c>
      <c r="B369" s="9" t="s">
        <v>6</v>
      </c>
      <c r="C369" s="9" t="s">
        <v>108</v>
      </c>
      <c r="D369" s="8" t="s">
        <v>16</v>
      </c>
      <c r="E369" s="9" t="s">
        <v>9</v>
      </c>
    </row>
    <row r="370" s="2" customFormat="1" ht="22.5" customHeight="1" spans="1:5">
      <c r="A370" s="9">
        <f>368</f>
        <v>368</v>
      </c>
      <c r="B370" s="9" t="s">
        <v>6</v>
      </c>
      <c r="C370" s="9" t="s">
        <v>31</v>
      </c>
      <c r="D370" s="8" t="s">
        <v>367</v>
      </c>
      <c r="E370" s="9" t="s">
        <v>9</v>
      </c>
    </row>
    <row r="371" s="2" customFormat="1" ht="22.5" customHeight="1" spans="1:5">
      <c r="A371" s="9">
        <f>369</f>
        <v>369</v>
      </c>
      <c r="B371" s="9" t="s">
        <v>6</v>
      </c>
      <c r="C371" s="9" t="s">
        <v>44</v>
      </c>
      <c r="D371" s="8" t="s">
        <v>368</v>
      </c>
      <c r="E371" s="9" t="s">
        <v>9</v>
      </c>
    </row>
    <row r="372" s="2" customFormat="1" ht="22.5" customHeight="1" spans="1:5">
      <c r="A372" s="9">
        <f>370</f>
        <v>370</v>
      </c>
      <c r="B372" s="9" t="s">
        <v>6</v>
      </c>
      <c r="C372" s="9" t="s">
        <v>54</v>
      </c>
      <c r="D372" s="8" t="s">
        <v>369</v>
      </c>
      <c r="E372" s="9" t="s">
        <v>9</v>
      </c>
    </row>
    <row r="373" s="2" customFormat="1" ht="22.5" customHeight="1" spans="1:5">
      <c r="A373" s="9">
        <f>371</f>
        <v>371</v>
      </c>
      <c r="B373" s="9" t="s">
        <v>6</v>
      </c>
      <c r="C373" s="9" t="s">
        <v>44</v>
      </c>
      <c r="D373" s="8" t="s">
        <v>370</v>
      </c>
      <c r="E373" s="9" t="s">
        <v>9</v>
      </c>
    </row>
    <row r="374" s="2" customFormat="1" ht="22.5" customHeight="1" spans="1:5">
      <c r="A374" s="9">
        <f>372</f>
        <v>372</v>
      </c>
      <c r="B374" s="9" t="s">
        <v>6</v>
      </c>
      <c r="C374" s="9" t="s">
        <v>54</v>
      </c>
      <c r="D374" s="8" t="s">
        <v>371</v>
      </c>
      <c r="E374" s="9" t="s">
        <v>9</v>
      </c>
    </row>
    <row r="375" s="2" customFormat="1" ht="22.5" customHeight="1" spans="1:5">
      <c r="A375" s="9">
        <f>373</f>
        <v>373</v>
      </c>
      <c r="B375" s="9" t="s">
        <v>6</v>
      </c>
      <c r="C375" s="9" t="s">
        <v>31</v>
      </c>
      <c r="D375" s="8" t="s">
        <v>372</v>
      </c>
      <c r="E375" s="9" t="s">
        <v>9</v>
      </c>
    </row>
    <row r="376" s="2" customFormat="1" ht="22.5" customHeight="1" spans="1:5">
      <c r="A376" s="9">
        <f>374</f>
        <v>374</v>
      </c>
      <c r="B376" s="9" t="s">
        <v>6</v>
      </c>
      <c r="C376" s="9" t="s">
        <v>54</v>
      </c>
      <c r="D376" s="8" t="s">
        <v>373</v>
      </c>
      <c r="E376" s="9" t="s">
        <v>9</v>
      </c>
    </row>
    <row r="377" s="2" customFormat="1" ht="22.5" customHeight="1" spans="1:5">
      <c r="A377" s="9">
        <f>375</f>
        <v>375</v>
      </c>
      <c r="B377" s="9" t="s">
        <v>6</v>
      </c>
      <c r="C377" s="9" t="s">
        <v>23</v>
      </c>
      <c r="D377" s="8" t="s">
        <v>374</v>
      </c>
      <c r="E377" s="9" t="s">
        <v>9</v>
      </c>
    </row>
    <row r="378" s="2" customFormat="1" ht="22.5" customHeight="1" spans="1:5">
      <c r="A378" s="9">
        <f>376</f>
        <v>376</v>
      </c>
      <c r="B378" s="9" t="s">
        <v>6</v>
      </c>
      <c r="C378" s="9" t="s">
        <v>21</v>
      </c>
      <c r="D378" s="8" t="s">
        <v>375</v>
      </c>
      <c r="E378" s="9" t="s">
        <v>9</v>
      </c>
    </row>
    <row r="379" s="2" customFormat="1" ht="22.5" customHeight="1" spans="1:5">
      <c r="A379" s="9">
        <f>377</f>
        <v>377</v>
      </c>
      <c r="B379" s="9" t="s">
        <v>6</v>
      </c>
      <c r="C379" s="9" t="s">
        <v>13</v>
      </c>
      <c r="D379" s="8" t="s">
        <v>376</v>
      </c>
      <c r="E379" s="9" t="s">
        <v>9</v>
      </c>
    </row>
    <row r="380" s="2" customFormat="1" ht="22.5" customHeight="1" spans="1:5">
      <c r="A380" s="9">
        <f>378</f>
        <v>378</v>
      </c>
      <c r="B380" s="9" t="s">
        <v>6</v>
      </c>
      <c r="C380" s="9" t="s">
        <v>57</v>
      </c>
      <c r="D380" s="8" t="s">
        <v>377</v>
      </c>
      <c r="E380" s="9" t="s">
        <v>9</v>
      </c>
    </row>
    <row r="381" s="2" customFormat="1" ht="22.5" customHeight="1" spans="1:5">
      <c r="A381" s="9">
        <f>379</f>
        <v>379</v>
      </c>
      <c r="B381" s="9" t="s">
        <v>6</v>
      </c>
      <c r="C381" s="9" t="s">
        <v>13</v>
      </c>
      <c r="D381" s="8" t="s">
        <v>338</v>
      </c>
      <c r="E381" s="9" t="s">
        <v>9</v>
      </c>
    </row>
    <row r="382" s="2" customFormat="1" ht="22.5" customHeight="1" spans="1:5">
      <c r="A382" s="9">
        <f>380</f>
        <v>380</v>
      </c>
      <c r="B382" s="9" t="s">
        <v>6</v>
      </c>
      <c r="C382" s="9" t="s">
        <v>31</v>
      </c>
      <c r="D382" s="8" t="s">
        <v>378</v>
      </c>
      <c r="E382" s="9" t="s">
        <v>9</v>
      </c>
    </row>
    <row r="383" s="2" customFormat="1" ht="22.5" customHeight="1" spans="1:5">
      <c r="A383" s="9">
        <f>381</f>
        <v>381</v>
      </c>
      <c r="B383" s="9" t="s">
        <v>6</v>
      </c>
      <c r="C383" s="9" t="s">
        <v>31</v>
      </c>
      <c r="D383" s="8" t="s">
        <v>119</v>
      </c>
      <c r="E383" s="9" t="s">
        <v>9</v>
      </c>
    </row>
    <row r="384" s="2" customFormat="1" ht="22.5" customHeight="1" spans="1:5">
      <c r="A384" s="9">
        <f>382</f>
        <v>382</v>
      </c>
      <c r="B384" s="9" t="s">
        <v>6</v>
      </c>
      <c r="C384" s="9" t="s">
        <v>31</v>
      </c>
      <c r="D384" s="8" t="s">
        <v>379</v>
      </c>
      <c r="E384" s="9" t="s">
        <v>9</v>
      </c>
    </row>
    <row r="385" s="2" customFormat="1" ht="22.5" customHeight="1" spans="1:5">
      <c r="A385" s="9">
        <f>383</f>
        <v>383</v>
      </c>
      <c r="B385" s="9" t="s">
        <v>6</v>
      </c>
      <c r="C385" s="9" t="s">
        <v>7</v>
      </c>
      <c r="D385" s="8" t="s">
        <v>380</v>
      </c>
      <c r="E385" s="9" t="s">
        <v>9</v>
      </c>
    </row>
    <row r="386" s="2" customFormat="1" ht="22.5" customHeight="1" spans="1:5">
      <c r="A386" s="9">
        <f>384</f>
        <v>384</v>
      </c>
      <c r="B386" s="9" t="s">
        <v>6</v>
      </c>
      <c r="C386" s="9" t="s">
        <v>31</v>
      </c>
      <c r="D386" s="8" t="s">
        <v>381</v>
      </c>
      <c r="E386" s="9" t="s">
        <v>9</v>
      </c>
    </row>
    <row r="387" s="2" customFormat="1" ht="22.5" customHeight="1" spans="1:5">
      <c r="A387" s="9">
        <f>385</f>
        <v>385</v>
      </c>
      <c r="B387" s="9" t="s">
        <v>6</v>
      </c>
      <c r="C387" s="9" t="s">
        <v>31</v>
      </c>
      <c r="D387" s="8" t="s">
        <v>382</v>
      </c>
      <c r="E387" s="9" t="s">
        <v>9</v>
      </c>
    </row>
    <row r="388" s="2" customFormat="1" ht="22.5" customHeight="1" spans="1:5">
      <c r="A388" s="9">
        <f>386</f>
        <v>386</v>
      </c>
      <c r="B388" s="9" t="s">
        <v>6</v>
      </c>
      <c r="C388" s="9" t="s">
        <v>23</v>
      </c>
      <c r="D388" s="8" t="s">
        <v>383</v>
      </c>
      <c r="E388" s="9" t="s">
        <v>9</v>
      </c>
    </row>
    <row r="389" s="2" customFormat="1" ht="22.5" customHeight="1" spans="1:5">
      <c r="A389" s="9">
        <f>387</f>
        <v>387</v>
      </c>
      <c r="B389" s="9" t="s">
        <v>6</v>
      </c>
      <c r="C389" s="9" t="s">
        <v>54</v>
      </c>
      <c r="D389" s="8" t="s">
        <v>384</v>
      </c>
      <c r="E389" s="9" t="s">
        <v>9</v>
      </c>
    </row>
    <row r="390" s="2" customFormat="1" ht="22.5" customHeight="1" spans="1:5">
      <c r="A390" s="9">
        <f>388</f>
        <v>388</v>
      </c>
      <c r="B390" s="9" t="s">
        <v>6</v>
      </c>
      <c r="C390" s="9" t="s">
        <v>17</v>
      </c>
      <c r="D390" s="8" t="s">
        <v>41</v>
      </c>
      <c r="E390" s="9" t="s">
        <v>9</v>
      </c>
    </row>
    <row r="391" s="2" customFormat="1" ht="22.5" customHeight="1" spans="1:5">
      <c r="A391" s="9">
        <f>389</f>
        <v>389</v>
      </c>
      <c r="B391" s="9" t="s">
        <v>6</v>
      </c>
      <c r="C391" s="9" t="s">
        <v>54</v>
      </c>
      <c r="D391" s="8" t="s">
        <v>385</v>
      </c>
      <c r="E391" s="9" t="s">
        <v>9</v>
      </c>
    </row>
    <row r="392" s="2" customFormat="1" ht="22.5" customHeight="1" spans="1:5">
      <c r="A392" s="9">
        <f>390</f>
        <v>390</v>
      </c>
      <c r="B392" s="9" t="s">
        <v>6</v>
      </c>
      <c r="C392" s="9" t="s">
        <v>44</v>
      </c>
      <c r="D392" s="8" t="s">
        <v>386</v>
      </c>
      <c r="E392" s="9" t="s">
        <v>9</v>
      </c>
    </row>
    <row r="393" s="2" customFormat="1" ht="22.5" customHeight="1" spans="1:5">
      <c r="A393" s="9">
        <f>391</f>
        <v>391</v>
      </c>
      <c r="B393" s="9" t="s">
        <v>6</v>
      </c>
      <c r="C393" s="9" t="s">
        <v>31</v>
      </c>
      <c r="D393" s="8" t="s">
        <v>387</v>
      </c>
      <c r="E393" s="9" t="s">
        <v>9</v>
      </c>
    </row>
    <row r="394" s="2" customFormat="1" ht="22.5" customHeight="1" spans="1:5">
      <c r="A394" s="9">
        <f>392</f>
        <v>392</v>
      </c>
      <c r="B394" s="9" t="s">
        <v>6</v>
      </c>
      <c r="C394" s="9" t="s">
        <v>17</v>
      </c>
      <c r="D394" s="8" t="s">
        <v>388</v>
      </c>
      <c r="E394" s="9" t="s">
        <v>9</v>
      </c>
    </row>
    <row r="395" s="2" customFormat="1" ht="22.5" customHeight="1" spans="1:5">
      <c r="A395" s="9">
        <f>393</f>
        <v>393</v>
      </c>
      <c r="B395" s="9" t="s">
        <v>6</v>
      </c>
      <c r="C395" s="9" t="s">
        <v>23</v>
      </c>
      <c r="D395" s="8" t="s">
        <v>389</v>
      </c>
      <c r="E395" s="9" t="s">
        <v>9</v>
      </c>
    </row>
    <row r="396" s="2" customFormat="1" ht="22.5" customHeight="1" spans="1:5">
      <c r="A396" s="9">
        <f>394</f>
        <v>394</v>
      </c>
      <c r="B396" s="9" t="s">
        <v>6</v>
      </c>
      <c r="C396" s="9" t="s">
        <v>10</v>
      </c>
      <c r="D396" s="8" t="s">
        <v>294</v>
      </c>
      <c r="E396" s="9" t="s">
        <v>9</v>
      </c>
    </row>
    <row r="397" s="2" customFormat="1" ht="22.5" customHeight="1" spans="1:5">
      <c r="A397" s="9">
        <f>395</f>
        <v>395</v>
      </c>
      <c r="B397" s="9" t="s">
        <v>6</v>
      </c>
      <c r="C397" s="9" t="s">
        <v>42</v>
      </c>
      <c r="D397" s="8" t="s">
        <v>390</v>
      </c>
      <c r="E397" s="9" t="s">
        <v>9</v>
      </c>
    </row>
    <row r="398" s="2" customFormat="1" ht="22.5" customHeight="1" spans="1:5">
      <c r="A398" s="9">
        <f>396</f>
        <v>396</v>
      </c>
      <c r="B398" s="9" t="s">
        <v>6</v>
      </c>
      <c r="C398" s="9" t="s">
        <v>27</v>
      </c>
      <c r="D398" s="8" t="s">
        <v>66</v>
      </c>
      <c r="E398" s="9" t="s">
        <v>9</v>
      </c>
    </row>
    <row r="399" s="2" customFormat="1" ht="22.5" customHeight="1" spans="1:5">
      <c r="A399" s="9">
        <f>397</f>
        <v>397</v>
      </c>
      <c r="B399" s="9" t="s">
        <v>6</v>
      </c>
      <c r="C399" s="9" t="s">
        <v>7</v>
      </c>
      <c r="D399" s="8" t="s">
        <v>391</v>
      </c>
      <c r="E399" s="9" t="s">
        <v>9</v>
      </c>
    </row>
    <row r="400" s="2" customFormat="1" ht="22.5" customHeight="1" spans="1:5">
      <c r="A400" s="9">
        <f>398</f>
        <v>398</v>
      </c>
      <c r="B400" s="9" t="s">
        <v>6</v>
      </c>
      <c r="C400" s="9" t="s">
        <v>42</v>
      </c>
      <c r="D400" s="8" t="s">
        <v>392</v>
      </c>
      <c r="E400" s="9" t="s">
        <v>9</v>
      </c>
    </row>
    <row r="401" s="2" customFormat="1" ht="22.5" customHeight="1" spans="1:5">
      <c r="A401" s="9">
        <f>399</f>
        <v>399</v>
      </c>
      <c r="B401" s="9" t="s">
        <v>6</v>
      </c>
      <c r="C401" s="9" t="s">
        <v>10</v>
      </c>
      <c r="D401" s="8" t="s">
        <v>393</v>
      </c>
      <c r="E401" s="9" t="s">
        <v>9</v>
      </c>
    </row>
    <row r="402" s="2" customFormat="1" ht="22.5" customHeight="1" spans="1:5">
      <c r="A402" s="9">
        <f>400</f>
        <v>400</v>
      </c>
      <c r="B402" s="9" t="s">
        <v>6</v>
      </c>
      <c r="C402" s="9" t="s">
        <v>108</v>
      </c>
      <c r="D402" s="8" t="s">
        <v>394</v>
      </c>
      <c r="E402" s="9" t="s">
        <v>9</v>
      </c>
    </row>
    <row r="403" s="2" customFormat="1" ht="22.5" customHeight="1" spans="1:5">
      <c r="A403" s="9">
        <f>401</f>
        <v>401</v>
      </c>
      <c r="B403" s="9" t="s">
        <v>6</v>
      </c>
      <c r="C403" s="9" t="s">
        <v>44</v>
      </c>
      <c r="D403" s="8" t="s">
        <v>395</v>
      </c>
      <c r="E403" s="9" t="s">
        <v>9</v>
      </c>
    </row>
    <row r="404" s="2" customFormat="1" ht="22.5" customHeight="1" spans="1:5">
      <c r="A404" s="9">
        <f>402</f>
        <v>402</v>
      </c>
      <c r="B404" s="9" t="s">
        <v>6</v>
      </c>
      <c r="C404" s="9" t="s">
        <v>27</v>
      </c>
      <c r="D404" s="8" t="s">
        <v>396</v>
      </c>
      <c r="E404" s="9" t="s">
        <v>9</v>
      </c>
    </row>
    <row r="405" s="2" customFormat="1" ht="22.5" customHeight="1" spans="1:5">
      <c r="A405" s="9">
        <f>403</f>
        <v>403</v>
      </c>
      <c r="B405" s="9" t="s">
        <v>6</v>
      </c>
      <c r="C405" s="9" t="s">
        <v>31</v>
      </c>
      <c r="D405" s="8" t="s">
        <v>397</v>
      </c>
      <c r="E405" s="9" t="s">
        <v>9</v>
      </c>
    </row>
    <row r="406" s="2" customFormat="1" ht="22.5" customHeight="1" spans="1:5">
      <c r="A406" s="9">
        <f>404</f>
        <v>404</v>
      </c>
      <c r="B406" s="9" t="s">
        <v>6</v>
      </c>
      <c r="C406" s="9" t="s">
        <v>10</v>
      </c>
      <c r="D406" s="8" t="s">
        <v>398</v>
      </c>
      <c r="E406" s="9" t="s">
        <v>9</v>
      </c>
    </row>
    <row r="407" s="2" customFormat="1" ht="22.5" customHeight="1" spans="1:5">
      <c r="A407" s="9">
        <f>405</f>
        <v>405</v>
      </c>
      <c r="B407" s="9" t="s">
        <v>6</v>
      </c>
      <c r="C407" s="9" t="s">
        <v>19</v>
      </c>
      <c r="D407" s="8" t="s">
        <v>399</v>
      </c>
      <c r="E407" s="9" t="s">
        <v>9</v>
      </c>
    </row>
    <row r="408" s="2" customFormat="1" ht="22.5" customHeight="1" spans="1:5">
      <c r="A408" s="9">
        <f>406</f>
        <v>406</v>
      </c>
      <c r="B408" s="9" t="s">
        <v>6</v>
      </c>
      <c r="C408" s="9" t="s">
        <v>23</v>
      </c>
      <c r="D408" s="8" t="s">
        <v>400</v>
      </c>
      <c r="E408" s="9" t="s">
        <v>9</v>
      </c>
    </row>
    <row r="409" s="2" customFormat="1" ht="22.5" customHeight="1" spans="1:5">
      <c r="A409" s="9">
        <f>407</f>
        <v>407</v>
      </c>
      <c r="B409" s="9" t="s">
        <v>6</v>
      </c>
      <c r="C409" s="9" t="s">
        <v>17</v>
      </c>
      <c r="D409" s="8" t="s">
        <v>401</v>
      </c>
      <c r="E409" s="9" t="s">
        <v>9</v>
      </c>
    </row>
    <row r="410" s="2" customFormat="1" ht="22.5" customHeight="1" spans="1:5">
      <c r="A410" s="9">
        <f>408</f>
        <v>408</v>
      </c>
      <c r="B410" s="9" t="s">
        <v>6</v>
      </c>
      <c r="C410" s="9" t="s">
        <v>25</v>
      </c>
      <c r="D410" s="8" t="s">
        <v>402</v>
      </c>
      <c r="E410" s="9" t="s">
        <v>9</v>
      </c>
    </row>
    <row r="411" s="2" customFormat="1" ht="22.5" customHeight="1" spans="1:5">
      <c r="A411" s="9">
        <f>409</f>
        <v>409</v>
      </c>
      <c r="B411" s="9" t="s">
        <v>6</v>
      </c>
      <c r="C411" s="9" t="s">
        <v>7</v>
      </c>
      <c r="D411" s="8" t="s">
        <v>403</v>
      </c>
      <c r="E411" s="9" t="s">
        <v>9</v>
      </c>
    </row>
    <row r="412" s="2" customFormat="1" ht="22.5" customHeight="1" spans="1:5">
      <c r="A412" s="9">
        <f>410</f>
        <v>410</v>
      </c>
      <c r="B412" s="9" t="s">
        <v>6</v>
      </c>
      <c r="C412" s="9" t="s">
        <v>31</v>
      </c>
      <c r="D412" s="8" t="s">
        <v>404</v>
      </c>
      <c r="E412" s="9" t="s">
        <v>9</v>
      </c>
    </row>
    <row r="413" s="2" customFormat="1" ht="22.5" customHeight="1" spans="1:5">
      <c r="A413" s="9">
        <f>411</f>
        <v>411</v>
      </c>
      <c r="B413" s="9" t="s">
        <v>6</v>
      </c>
      <c r="C413" s="9" t="s">
        <v>29</v>
      </c>
      <c r="D413" s="8" t="s">
        <v>405</v>
      </c>
      <c r="E413" s="9" t="s">
        <v>9</v>
      </c>
    </row>
    <row r="414" s="2" customFormat="1" ht="22.5" customHeight="1" spans="1:5">
      <c r="A414" s="9">
        <f>412</f>
        <v>412</v>
      </c>
      <c r="B414" s="9" t="s">
        <v>6</v>
      </c>
      <c r="C414" s="9" t="s">
        <v>7</v>
      </c>
      <c r="D414" s="8" t="s">
        <v>406</v>
      </c>
      <c r="E414" s="9" t="s">
        <v>9</v>
      </c>
    </row>
    <row r="415" s="2" customFormat="1" ht="22.5" customHeight="1" spans="1:5">
      <c r="A415" s="9">
        <f>413</f>
        <v>413</v>
      </c>
      <c r="B415" s="9" t="s">
        <v>6</v>
      </c>
      <c r="C415" s="9" t="s">
        <v>21</v>
      </c>
      <c r="D415" s="8" t="s">
        <v>407</v>
      </c>
      <c r="E415" s="9" t="s">
        <v>9</v>
      </c>
    </row>
    <row r="416" s="2" customFormat="1" ht="22.5" customHeight="1" spans="1:5">
      <c r="A416" s="9">
        <f>414</f>
        <v>414</v>
      </c>
      <c r="B416" s="9" t="s">
        <v>6</v>
      </c>
      <c r="C416" s="9" t="s">
        <v>31</v>
      </c>
      <c r="D416" s="8" t="s">
        <v>408</v>
      </c>
      <c r="E416" s="9" t="s">
        <v>9</v>
      </c>
    </row>
    <row r="417" s="2" customFormat="1" ht="22.5" customHeight="1" spans="1:5">
      <c r="A417" s="9">
        <f>415</f>
        <v>415</v>
      </c>
      <c r="B417" s="9" t="s">
        <v>6</v>
      </c>
      <c r="C417" s="9" t="s">
        <v>44</v>
      </c>
      <c r="D417" s="8" t="s">
        <v>409</v>
      </c>
      <c r="E417" s="9" t="s">
        <v>9</v>
      </c>
    </row>
    <row r="418" s="2" customFormat="1" ht="22.5" customHeight="1" spans="1:5">
      <c r="A418" s="9">
        <f>416</f>
        <v>416</v>
      </c>
      <c r="B418" s="9" t="s">
        <v>6</v>
      </c>
      <c r="C418" s="9" t="s">
        <v>61</v>
      </c>
      <c r="D418" s="8" t="s">
        <v>410</v>
      </c>
      <c r="E418" s="9" t="s">
        <v>9</v>
      </c>
    </row>
    <row r="419" s="2" customFormat="1" ht="22.5" customHeight="1" spans="1:5">
      <c r="A419" s="9">
        <f>417</f>
        <v>417</v>
      </c>
      <c r="B419" s="9" t="s">
        <v>6</v>
      </c>
      <c r="C419" s="9" t="s">
        <v>10</v>
      </c>
      <c r="D419" s="8" t="s">
        <v>411</v>
      </c>
      <c r="E419" s="9" t="s">
        <v>9</v>
      </c>
    </row>
    <row r="420" s="2" customFormat="1" ht="22.5" customHeight="1" spans="1:5">
      <c r="A420" s="9">
        <f>418</f>
        <v>418</v>
      </c>
      <c r="B420" s="9" t="s">
        <v>6</v>
      </c>
      <c r="C420" s="9" t="s">
        <v>54</v>
      </c>
      <c r="D420" s="8" t="s">
        <v>412</v>
      </c>
      <c r="E420" s="9" t="s">
        <v>9</v>
      </c>
    </row>
    <row r="421" s="2" customFormat="1" ht="22.5" customHeight="1" spans="1:5">
      <c r="A421" s="9">
        <f>419</f>
        <v>419</v>
      </c>
      <c r="B421" s="9" t="s">
        <v>6</v>
      </c>
      <c r="C421" s="9" t="s">
        <v>17</v>
      </c>
      <c r="D421" s="8" t="s">
        <v>413</v>
      </c>
      <c r="E421" s="9" t="s">
        <v>9</v>
      </c>
    </row>
    <row r="422" s="2" customFormat="1" ht="22.5" customHeight="1" spans="1:5">
      <c r="A422" s="9">
        <f>420</f>
        <v>420</v>
      </c>
      <c r="B422" s="9" t="s">
        <v>6</v>
      </c>
      <c r="C422" s="9" t="s">
        <v>7</v>
      </c>
      <c r="D422" s="8" t="s">
        <v>414</v>
      </c>
      <c r="E422" s="9" t="s">
        <v>9</v>
      </c>
    </row>
    <row r="423" s="2" customFormat="1" ht="22.5" customHeight="1" spans="1:5">
      <c r="A423" s="9">
        <f>421</f>
        <v>421</v>
      </c>
      <c r="B423" s="9" t="s">
        <v>6</v>
      </c>
      <c r="C423" s="9" t="s">
        <v>25</v>
      </c>
      <c r="D423" s="8" t="s">
        <v>415</v>
      </c>
      <c r="E423" s="9" t="s">
        <v>9</v>
      </c>
    </row>
  </sheetData>
  <mergeCells count="1">
    <mergeCell ref="A1:E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Lenovo</cp:lastModifiedBy>
  <dcterms:created xsi:type="dcterms:W3CDTF">2017-06-26T15:13:00Z</dcterms:created>
  <dcterms:modified xsi:type="dcterms:W3CDTF">2023-10-09T01:04:15Z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E01C20C75D8B4DD7B807EEB876E19D5C_13</vt:lpwstr>
  </property>
</Properties>
</file>